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2.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omments3.xml" ContentType="application/vnd.openxmlformats-officedocument.spreadsheetml.comments+xml"/>
  <Override PartName="/xl/drawings/drawing20.xml" ContentType="application/vnd.openxmlformats-officedocument.drawing+xml"/>
  <Override PartName="/xl/comments4.xml" ContentType="application/vnd.openxmlformats-officedocument.spreadsheetml.comments+xml"/>
  <Override PartName="/xl/drawings/drawing21.xml" ContentType="application/vnd.openxmlformats-officedocument.drawing+xml"/>
  <Override PartName="/xl/comments5.xml" ContentType="application/vnd.openxmlformats-officedocument.spreadsheetml.comments+xml"/>
  <Override PartName="/xl/drawings/drawing22.xml" ContentType="application/vnd.openxmlformats-officedocument.drawing+xml"/>
  <Override PartName="/xl/comments6.xml" ContentType="application/vnd.openxmlformats-officedocument.spreadsheetml.comments+xml"/>
  <Override PartName="/xl/drawings/drawing23.xml" ContentType="application/vnd.openxmlformats-officedocument.drawing+xml"/>
  <Override PartName="/xl/comments7.xml" ContentType="application/vnd.openxmlformats-officedocument.spreadsheetml.comments+xml"/>
  <Override PartName="/xl/drawings/drawing24.xml" ContentType="application/vnd.openxmlformats-officedocument.drawing+xml"/>
  <Override PartName="/xl/comments8.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omments9.xml" ContentType="application/vnd.openxmlformats-officedocument.spreadsheetml.comments+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120" yWindow="-120" windowWidth="29040" windowHeight="15840" tabRatio="927" firstSheet="9" activeTab="9"/>
  </bookViews>
  <sheets>
    <sheet name="MainSheet" sheetId="1" state="veryHidden" r:id="rId1"/>
    <sheet name="StartUp" sheetId="2" state="hidden" r:id="rId2"/>
    <sheet name="+DynamicDomain" sheetId="53" state="veryHidden" r:id="rId3"/>
    <sheet name="Sheet1" sheetId="52" state="hidden" r:id="rId4"/>
    <sheet name="Data" sheetId="3" state="veryHidden" r:id="rId5"/>
    <sheet name="+FootnoteTexts" sheetId="36" state="veryHidden" r:id="rId6"/>
    <sheet name="+Elements" sheetId="37" state="veryHidden" r:id="rId7"/>
    <sheet name="+Lineitems" sheetId="39" state="veryHidden" r:id="rId8"/>
    <sheet name="+CellLinks" sheetId="54" state="veryHidden" r:id="rId9"/>
    <sheet name="Navigator" sheetId="89" r:id="rId10"/>
    <sheet name="DNBS02_PART9" sheetId="72" state="hidden" r:id="rId11"/>
    <sheet name="DNBS02_PART5" sheetId="65" state="hidden" r:id="rId12"/>
    <sheet name="FilingInfo" sheetId="90" r:id="rId13"/>
    <sheet name="AuthorisedSignatory" sheetId="87" r:id="rId14"/>
    <sheet name="DNBS02_PART1" sheetId="56" r:id="rId15"/>
    <sheet name="DNBS02_PART2" sheetId="57" r:id="rId16"/>
    <sheet name="DNBS02_PART3" sheetId="58" r:id="rId17"/>
    <sheet name="DNBS02_PART4" sheetId="64" r:id="rId18"/>
    <sheet name="DNBS02_PART6" sheetId="60" r:id="rId19"/>
    <sheet name="DNBS02_PART7" sheetId="61" r:id="rId20"/>
    <sheet name="DNBS02_PART7A" sheetId="62" r:id="rId21"/>
    <sheet name="DNBS02_PART8" sheetId="63" r:id="rId22"/>
    <sheet name="DNBS02_PART8A" sheetId="66" r:id="rId23"/>
    <sheet name="DNBS02_PART8B" sheetId="67" r:id="rId24"/>
    <sheet name="DNBS02_PART8C" sheetId="59" r:id="rId25"/>
    <sheet name="DNBS02_Annex1" sheetId="75" r:id="rId26"/>
    <sheet name="DNBS02_Annex2" sheetId="73" r:id="rId27"/>
    <sheet name="DNBS02_Annex3" sheetId="74" r:id="rId28"/>
    <sheet name="DNBS02_Annex4" sheetId="76" r:id="rId29"/>
    <sheet name="DNBS02_Annex5" sheetId="77" r:id="rId30"/>
    <sheet name="DNBS02_Annex6" sheetId="78" r:id="rId31"/>
    <sheet name="DNBS02_Annex7" sheetId="79" r:id="rId32"/>
    <sheet name="DNBS02_Annex8" sheetId="80" r:id="rId33"/>
    <sheet name="DNBS02_Annex9" sheetId="81" r:id="rId34"/>
    <sheet name="DNBS02_Annex10" sheetId="82" r:id="rId35"/>
    <sheet name="DNBS02_Annex11" sheetId="83" r:id="rId36"/>
    <sheet name="DNBS02_Annex12" sheetId="84" r:id="rId37"/>
    <sheet name="DNBS02_Annex13" sheetId="85" r:id="rId38"/>
    <sheet name="+TextblockTexts" sheetId="88" state="veryHidden" r:id="rId39"/>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6" i="81" l="1"/>
  <c r="H16" i="81"/>
  <c r="G24" i="59"/>
  <c r="G17" i="59"/>
  <c r="G21" i="59" s="1"/>
  <c r="A16" i="39" s="1"/>
  <c r="G15" i="67"/>
  <c r="F15" i="67"/>
  <c r="I27" i="66"/>
  <c r="I26" i="66"/>
  <c r="I25" i="66"/>
  <c r="I24" i="66"/>
  <c r="I23" i="66"/>
  <c r="I22" i="66" s="1"/>
  <c r="H22" i="66"/>
  <c r="G22" i="66"/>
  <c r="F22" i="66"/>
  <c r="I21" i="66"/>
  <c r="I20" i="66"/>
  <c r="I19" i="66"/>
  <c r="I18" i="66" s="1"/>
  <c r="I17" i="66" s="1"/>
  <c r="H18" i="66"/>
  <c r="H17" i="66" s="1"/>
  <c r="G18" i="66"/>
  <c r="G17" i="66" s="1"/>
  <c r="F18" i="66"/>
  <c r="F17" i="66"/>
  <c r="V55" i="63"/>
  <c r="V54" i="63"/>
  <c r="V53" i="63"/>
  <c r="V52" i="63"/>
  <c r="V51" i="63"/>
  <c r="V50" i="63"/>
  <c r="V49" i="63"/>
  <c r="V48" i="63"/>
  <c r="V47" i="63"/>
  <c r="V46" i="63"/>
  <c r="V45" i="63"/>
  <c r="AD44" i="63"/>
  <c r="AC44" i="63"/>
  <c r="AB44" i="63"/>
  <c r="AA44" i="63"/>
  <c r="Z44" i="63"/>
  <c r="Y44" i="63"/>
  <c r="X44" i="63"/>
  <c r="W44" i="63"/>
  <c r="U44" i="63"/>
  <c r="T44" i="63"/>
  <c r="S44" i="63"/>
  <c r="R44" i="63"/>
  <c r="Q44" i="63"/>
  <c r="P44" i="63"/>
  <c r="O44" i="63"/>
  <c r="N44" i="63"/>
  <c r="M44" i="63"/>
  <c r="V44" i="63" s="1"/>
  <c r="L44" i="63"/>
  <c r="K44" i="63"/>
  <c r="J44" i="63"/>
  <c r="I44" i="63"/>
  <c r="H44" i="63"/>
  <c r="G44" i="63"/>
  <c r="F44" i="63"/>
  <c r="V43" i="63"/>
  <c r="V42" i="63"/>
  <c r="V41" i="63"/>
  <c r="V40" i="63"/>
  <c r="AD39" i="63"/>
  <c r="AC39" i="63"/>
  <c r="AB39" i="63"/>
  <c r="AA39" i="63"/>
  <c r="Z39" i="63"/>
  <c r="Y39" i="63"/>
  <c r="X39" i="63"/>
  <c r="W39" i="63"/>
  <c r="U39" i="63"/>
  <c r="T39" i="63"/>
  <c r="S39" i="63"/>
  <c r="R39" i="63"/>
  <c r="Q39" i="63"/>
  <c r="P39" i="63"/>
  <c r="O39" i="63"/>
  <c r="N39" i="63"/>
  <c r="M39" i="63"/>
  <c r="V39" i="63" s="1"/>
  <c r="L39" i="63"/>
  <c r="K39" i="63"/>
  <c r="J39" i="63"/>
  <c r="I39" i="63"/>
  <c r="H39" i="63"/>
  <c r="G39" i="63"/>
  <c r="F39" i="63"/>
  <c r="V38" i="63"/>
  <c r="V37" i="63"/>
  <c r="V36" i="63"/>
  <c r="V35" i="63"/>
  <c r="V34" i="63"/>
  <c r="V33" i="63"/>
  <c r="AD32" i="63"/>
  <c r="AD26" i="63" s="1"/>
  <c r="AD19" i="63" s="1"/>
  <c r="AD17" i="63" s="1"/>
  <c r="AC32" i="63"/>
  <c r="AC26" i="63" s="1"/>
  <c r="AB32" i="63"/>
  <c r="AB26" i="63" s="1"/>
  <c r="AA32" i="63"/>
  <c r="Z32" i="63"/>
  <c r="Y32" i="63"/>
  <c r="Y26" i="63" s="1"/>
  <c r="X32" i="63"/>
  <c r="W32" i="63"/>
  <c r="U32" i="63"/>
  <c r="U26" i="63" s="1"/>
  <c r="U19" i="63" s="1"/>
  <c r="U17" i="63" s="1"/>
  <c r="T32" i="63"/>
  <c r="S32" i="63"/>
  <c r="R32" i="63"/>
  <c r="Q32" i="63"/>
  <c r="Q26" i="63" s="1"/>
  <c r="Q19" i="63" s="1"/>
  <c r="Q17" i="63" s="1"/>
  <c r="P32" i="63"/>
  <c r="O32" i="63"/>
  <c r="N32" i="63"/>
  <c r="N26" i="63" s="1"/>
  <c r="N19" i="63" s="1"/>
  <c r="N17" i="63" s="1"/>
  <c r="M32" i="63"/>
  <c r="V32" i="63" s="1"/>
  <c r="L32" i="63"/>
  <c r="L26" i="63" s="1"/>
  <c r="K32" i="63"/>
  <c r="J32" i="63"/>
  <c r="I32" i="63"/>
  <c r="I26" i="63" s="1"/>
  <c r="H32" i="63"/>
  <c r="G32" i="63"/>
  <c r="F32" i="63"/>
  <c r="F26" i="63" s="1"/>
  <c r="F19" i="63" s="1"/>
  <c r="F17" i="63" s="1"/>
  <c r="V31" i="63"/>
  <c r="V30" i="63"/>
  <c r="V29" i="63"/>
  <c r="V28" i="63"/>
  <c r="V27" i="63"/>
  <c r="AA26" i="63"/>
  <c r="Z26" i="63"/>
  <c r="Z19" i="63" s="1"/>
  <c r="Z17" i="63" s="1"/>
  <c r="F20" i="59" s="1"/>
  <c r="A9" i="39" s="1"/>
  <c r="X26" i="63"/>
  <c r="W26" i="63"/>
  <c r="T26" i="63"/>
  <c r="S26" i="63"/>
  <c r="R26" i="63"/>
  <c r="P26" i="63"/>
  <c r="O26" i="63"/>
  <c r="O19" i="63" s="1"/>
  <c r="O17" i="63" s="1"/>
  <c r="K26" i="63"/>
  <c r="J26" i="63"/>
  <c r="J19" i="63" s="1"/>
  <c r="J17" i="63" s="1"/>
  <c r="H26" i="63"/>
  <c r="G26" i="63"/>
  <c r="V25" i="63"/>
  <c r="V24" i="63"/>
  <c r="V23" i="63"/>
  <c r="V22" i="63"/>
  <c r="AD21" i="63"/>
  <c r="AC21" i="63"/>
  <c r="AC19" i="63" s="1"/>
  <c r="AC17" i="63" s="1"/>
  <c r="AB21" i="63"/>
  <c r="AA21" i="63"/>
  <c r="Z21" i="63"/>
  <c r="Y21" i="63"/>
  <c r="Y19" i="63" s="1"/>
  <c r="Y17" i="63" s="1"/>
  <c r="F19" i="59" s="1"/>
  <c r="A8" i="39" s="1"/>
  <c r="X21" i="63"/>
  <c r="X19" i="63" s="1"/>
  <c r="X17" i="63" s="1"/>
  <c r="F18" i="59" s="1"/>
  <c r="W21" i="63"/>
  <c r="W19" i="63" s="1"/>
  <c r="W17" i="63" s="1"/>
  <c r="F17" i="59" s="1"/>
  <c r="U21" i="63"/>
  <c r="T21" i="63"/>
  <c r="T19" i="63" s="1"/>
  <c r="T17" i="63" s="1"/>
  <c r="S21" i="63"/>
  <c r="R21" i="63"/>
  <c r="Q21" i="63"/>
  <c r="P21" i="63"/>
  <c r="P19" i="63" s="1"/>
  <c r="P17" i="63" s="1"/>
  <c r="O21" i="63"/>
  <c r="N21" i="63"/>
  <c r="M21" i="63"/>
  <c r="L21" i="63"/>
  <c r="L19" i="63" s="1"/>
  <c r="L17" i="63" s="1"/>
  <c r="K21" i="63"/>
  <c r="J21" i="63"/>
  <c r="I21" i="63"/>
  <c r="I19" i="63" s="1"/>
  <c r="I17" i="63" s="1"/>
  <c r="H21" i="63"/>
  <c r="H19" i="63" s="1"/>
  <c r="H17" i="63" s="1"/>
  <c r="G21" i="63"/>
  <c r="G19" i="63" s="1"/>
  <c r="G17" i="63" s="1"/>
  <c r="F21" i="63"/>
  <c r="V20" i="63"/>
  <c r="AA19" i="63"/>
  <c r="S19" i="63"/>
  <c r="S17" i="63" s="1"/>
  <c r="R19" i="63"/>
  <c r="R17" i="63" s="1"/>
  <c r="K19" i="63"/>
  <c r="V18" i="63"/>
  <c r="AA17" i="63"/>
  <c r="K17" i="63"/>
  <c r="I70" i="62"/>
  <c r="J70" i="62" s="1"/>
  <c r="H70" i="62"/>
  <c r="G70" i="62"/>
  <c r="J52" i="62"/>
  <c r="M35" i="62"/>
  <c r="L35" i="62"/>
  <c r="K35" i="62"/>
  <c r="J35" i="62"/>
  <c r="I35" i="62"/>
  <c r="H35" i="62"/>
  <c r="G35" i="62"/>
  <c r="N19" i="62"/>
  <c r="N35" i="62" s="1"/>
  <c r="F15" i="61"/>
  <c r="F21" i="61" s="1"/>
  <c r="F84" i="60"/>
  <c r="F80" i="60"/>
  <c r="F78" i="60" s="1"/>
  <c r="F77" i="60" s="1"/>
  <c r="F74" i="60"/>
  <c r="F70" i="60"/>
  <c r="F66" i="60" s="1"/>
  <c r="F63" i="60" s="1"/>
  <c r="F67" i="60"/>
  <c r="F48" i="60"/>
  <c r="F42" i="60"/>
  <c r="F31" i="60"/>
  <c r="F26" i="60"/>
  <c r="F20" i="60"/>
  <c r="F16" i="60"/>
  <c r="F37" i="60" s="1"/>
  <c r="F49" i="60" s="1"/>
  <c r="F30" i="64"/>
  <c r="F21" i="64"/>
  <c r="F18" i="64"/>
  <c r="F16" i="64"/>
  <c r="F15" i="64"/>
  <c r="F22" i="64" s="1"/>
  <c r="F50" i="58"/>
  <c r="F54" i="58" s="1"/>
  <c r="F38" i="58"/>
  <c r="F25" i="58"/>
  <c r="F22" i="58"/>
  <c r="F16" i="58" s="1"/>
  <c r="F15" i="58" s="1"/>
  <c r="F19" i="58"/>
  <c r="F50" i="57"/>
  <c r="F46" i="57"/>
  <c r="F36" i="57"/>
  <c r="F28" i="57"/>
  <c r="F27" i="57" s="1"/>
  <c r="F69" i="57" s="1"/>
  <c r="F21" i="57"/>
  <c r="F15" i="57"/>
  <c r="F100" i="56"/>
  <c r="F94" i="56"/>
  <c r="F74" i="56"/>
  <c r="F66" i="56"/>
  <c r="F60" i="56"/>
  <c r="F57" i="56"/>
  <c r="F55" i="56"/>
  <c r="F43" i="56"/>
  <c r="F34" i="56"/>
  <c r="F33" i="56" s="1"/>
  <c r="F22" i="56"/>
  <c r="F18" i="56"/>
  <c r="F15" i="56"/>
  <c r="F41" i="65"/>
  <c r="H40" i="65"/>
  <c r="J40" i="65" s="1"/>
  <c r="H39" i="65"/>
  <c r="J39" i="65" s="1"/>
  <c r="H38" i="65"/>
  <c r="J38" i="65" s="1"/>
  <c r="J37" i="65"/>
  <c r="H37" i="65"/>
  <c r="J35" i="65"/>
  <c r="H35" i="65"/>
  <c r="H34" i="65"/>
  <c r="J34" i="65" s="1"/>
  <c r="H33" i="65"/>
  <c r="J33" i="65" s="1"/>
  <c r="H30" i="65"/>
  <c r="J30" i="65" s="1"/>
  <c r="H29" i="65"/>
  <c r="J29" i="65" s="1"/>
  <c r="H28" i="65"/>
  <c r="J28" i="65" s="1"/>
  <c r="H27" i="65"/>
  <c r="J27" i="65" s="1"/>
  <c r="J26" i="65"/>
  <c r="H26" i="65"/>
  <c r="J25" i="65"/>
  <c r="H25" i="65"/>
  <c r="H23" i="65"/>
  <c r="J23" i="65" s="1"/>
  <c r="H22" i="65"/>
  <c r="J22" i="65" s="1"/>
  <c r="H21" i="65"/>
  <c r="J21" i="65" s="1"/>
  <c r="H20" i="65"/>
  <c r="J20" i="65" s="1"/>
  <c r="H19" i="65"/>
  <c r="J19" i="65" s="1"/>
  <c r="H18" i="65"/>
  <c r="J18" i="65" s="1"/>
  <c r="J17" i="65"/>
  <c r="H17" i="65"/>
  <c r="H41" i="65" s="1"/>
  <c r="J16" i="65"/>
  <c r="H16" i="65"/>
  <c r="H15" i="65"/>
  <c r="J15" i="65" s="1"/>
  <c r="F126" i="72"/>
  <c r="F98" i="72"/>
  <c r="H69" i="72"/>
  <c r="H68" i="72"/>
  <c r="H67" i="72"/>
  <c r="H66" i="72"/>
  <c r="H65" i="72"/>
  <c r="F63" i="72"/>
  <c r="H63" i="72" s="1"/>
  <c r="H62" i="72"/>
  <c r="H61" i="72"/>
  <c r="H60" i="72"/>
  <c r="H58" i="72"/>
  <c r="H57" i="72"/>
  <c r="H55" i="72"/>
  <c r="F55" i="72"/>
  <c r="H54" i="72"/>
  <c r="H53" i="72"/>
  <c r="F50" i="72"/>
  <c r="H50" i="72" s="1"/>
  <c r="F49" i="72"/>
  <c r="H48" i="72"/>
  <c r="H47" i="72"/>
  <c r="H49" i="72" s="1"/>
  <c r="H45" i="72"/>
  <c r="F45" i="72"/>
  <c r="H44" i="72"/>
  <c r="H43" i="72"/>
  <c r="H41" i="72"/>
  <c r="H40" i="72"/>
  <c r="H39" i="72"/>
  <c r="F39" i="72"/>
  <c r="H38" i="72"/>
  <c r="H37" i="72"/>
  <c r="F35" i="72"/>
  <c r="F56" i="72" s="1"/>
  <c r="F70" i="72" s="1"/>
  <c r="H34" i="72"/>
  <c r="H33" i="72"/>
  <c r="H35" i="72" s="1"/>
  <c r="F30" i="72"/>
  <c r="H29" i="72"/>
  <c r="H30" i="72" s="1"/>
  <c r="H28" i="72"/>
  <c r="F26" i="72"/>
  <c r="H25" i="72"/>
  <c r="H24" i="72"/>
  <c r="H22" i="72"/>
  <c r="H21" i="72"/>
  <c r="H26" i="72" s="1"/>
  <c r="H19" i="72"/>
  <c r="H17" i="72"/>
  <c r="H16" i="72"/>
  <c r="H15" i="72"/>
  <c r="C335" i="54"/>
  <c r="B335" i="54"/>
  <c r="C334" i="54"/>
  <c r="B334" i="54"/>
  <c r="C333" i="54"/>
  <c r="B333" i="54"/>
  <c r="C332" i="54"/>
  <c r="B332" i="54"/>
  <c r="C331" i="54"/>
  <c r="B331" i="54"/>
  <c r="C330" i="54"/>
  <c r="B330" i="54"/>
  <c r="C329" i="54"/>
  <c r="B329" i="54"/>
  <c r="C328" i="54"/>
  <c r="B328" i="54"/>
  <c r="C327" i="54"/>
  <c r="B327" i="54"/>
  <c r="C326" i="54"/>
  <c r="B326" i="54"/>
  <c r="C325" i="54"/>
  <c r="B325" i="54"/>
  <c r="C324" i="54"/>
  <c r="B324" i="54"/>
  <c r="C323" i="54"/>
  <c r="B323" i="54"/>
  <c r="C322" i="54"/>
  <c r="B322" i="54"/>
  <c r="C321" i="54"/>
  <c r="B321" i="54"/>
  <c r="C320" i="54"/>
  <c r="B320" i="54"/>
  <c r="C319" i="54"/>
  <c r="B319" i="54"/>
  <c r="C318" i="54"/>
  <c r="B318" i="54"/>
  <c r="C317" i="54"/>
  <c r="B317" i="54"/>
  <c r="C316" i="54"/>
  <c r="B316" i="54"/>
  <c r="C315" i="54"/>
  <c r="B315" i="54"/>
  <c r="C314" i="54"/>
  <c r="B314" i="54"/>
  <c r="C313" i="54"/>
  <c r="B313" i="54"/>
  <c r="C312" i="54"/>
  <c r="B312" i="54"/>
  <c r="C311" i="54"/>
  <c r="B311" i="54"/>
  <c r="C310" i="54"/>
  <c r="B310" i="54"/>
  <c r="C309" i="54"/>
  <c r="B309" i="54"/>
  <c r="C308" i="54"/>
  <c r="B308" i="54"/>
  <c r="C307" i="54"/>
  <c r="B307" i="54"/>
  <c r="C306" i="54"/>
  <c r="B306" i="54"/>
  <c r="C305" i="54"/>
  <c r="B305" i="54"/>
  <c r="C304" i="54"/>
  <c r="B304" i="54"/>
  <c r="C303" i="54"/>
  <c r="B303" i="54"/>
  <c r="C302" i="54"/>
  <c r="B302" i="54"/>
  <c r="C301" i="54"/>
  <c r="B301" i="54"/>
  <c r="C300" i="54"/>
  <c r="B300" i="54"/>
  <c r="C299" i="54"/>
  <c r="B299" i="54"/>
  <c r="C298" i="54"/>
  <c r="B298" i="54"/>
  <c r="C297" i="54"/>
  <c r="B297" i="54"/>
  <c r="C296" i="54"/>
  <c r="B296" i="54"/>
  <c r="C295" i="54"/>
  <c r="B295" i="54"/>
  <c r="C294" i="54"/>
  <c r="B294" i="54"/>
  <c r="C293" i="54"/>
  <c r="B293" i="54"/>
  <c r="C292" i="54"/>
  <c r="B292" i="54"/>
  <c r="C291" i="54"/>
  <c r="B291" i="54"/>
  <c r="C290" i="54"/>
  <c r="B290" i="54"/>
  <c r="C289" i="54"/>
  <c r="B289" i="54"/>
  <c r="C288" i="54"/>
  <c r="B288" i="54"/>
  <c r="C287" i="54"/>
  <c r="B287" i="54"/>
  <c r="C286" i="54"/>
  <c r="B286" i="54"/>
  <c r="C285" i="54"/>
  <c r="B285" i="54"/>
  <c r="C284" i="54"/>
  <c r="B284" i="54"/>
  <c r="C283" i="54"/>
  <c r="B283" i="54"/>
  <c r="C282" i="54"/>
  <c r="B282" i="54"/>
  <c r="C281" i="54"/>
  <c r="B281" i="54"/>
  <c r="C280" i="54"/>
  <c r="B280" i="54"/>
  <c r="C279" i="54"/>
  <c r="B279" i="54"/>
  <c r="C278" i="54"/>
  <c r="B278" i="54"/>
  <c r="C277" i="54"/>
  <c r="B277" i="54"/>
  <c r="C276" i="54"/>
  <c r="B276" i="54"/>
  <c r="C275" i="54"/>
  <c r="B275" i="54"/>
  <c r="C274" i="54"/>
  <c r="B274" i="54"/>
  <c r="C273" i="54"/>
  <c r="B273" i="54"/>
  <c r="C272" i="54"/>
  <c r="B272" i="54"/>
  <c r="C271" i="54"/>
  <c r="B271" i="54"/>
  <c r="C270" i="54"/>
  <c r="B270" i="54"/>
  <c r="C269" i="54"/>
  <c r="B269" i="54"/>
  <c r="C268" i="54"/>
  <c r="B268" i="54"/>
  <c r="C267" i="54"/>
  <c r="B267" i="54"/>
  <c r="C266" i="54"/>
  <c r="B266" i="54"/>
  <c r="C265" i="54"/>
  <c r="B265" i="54"/>
  <c r="C264" i="54"/>
  <c r="B264" i="54"/>
  <c r="C263" i="54"/>
  <c r="B263" i="54"/>
  <c r="C262" i="54"/>
  <c r="B262" i="54"/>
  <c r="C261" i="54"/>
  <c r="B261" i="54"/>
  <c r="C260" i="54"/>
  <c r="B260" i="54"/>
  <c r="C259" i="54"/>
  <c r="B259" i="54"/>
  <c r="C258" i="54"/>
  <c r="B258" i="54"/>
  <c r="C257" i="54"/>
  <c r="B257" i="54"/>
  <c r="C256" i="54"/>
  <c r="B256" i="54"/>
  <c r="C255" i="54"/>
  <c r="B255" i="54"/>
  <c r="C254" i="54"/>
  <c r="B254" i="54"/>
  <c r="C253" i="54"/>
  <c r="B253" i="54"/>
  <c r="C252" i="54"/>
  <c r="B252" i="54"/>
  <c r="C251" i="54"/>
  <c r="B251" i="54"/>
  <c r="C250" i="54"/>
  <c r="B250" i="54"/>
  <c r="C249" i="54"/>
  <c r="B249" i="54"/>
  <c r="C248" i="54"/>
  <c r="B248" i="54"/>
  <c r="C247" i="54"/>
  <c r="B247" i="54"/>
  <c r="C246" i="54"/>
  <c r="B246" i="54"/>
  <c r="C245" i="54"/>
  <c r="B245" i="54"/>
  <c r="C244" i="54"/>
  <c r="B244" i="54"/>
  <c r="C243" i="54"/>
  <c r="B243" i="54"/>
  <c r="C242" i="54"/>
  <c r="B242" i="54"/>
  <c r="C241" i="54"/>
  <c r="B241" i="54"/>
  <c r="C240" i="54"/>
  <c r="B240" i="54"/>
  <c r="C239" i="54"/>
  <c r="B239" i="54"/>
  <c r="C238" i="54"/>
  <c r="B238" i="54"/>
  <c r="C237" i="54"/>
  <c r="B237" i="54"/>
  <c r="C236" i="54"/>
  <c r="B236" i="54"/>
  <c r="C235" i="54"/>
  <c r="B235" i="54"/>
  <c r="C234" i="54"/>
  <c r="B234" i="54"/>
  <c r="C233" i="54"/>
  <c r="B233" i="54"/>
  <c r="C232" i="54"/>
  <c r="B232" i="54"/>
  <c r="C231" i="54"/>
  <c r="B231" i="54"/>
  <c r="C230" i="54"/>
  <c r="B230" i="54"/>
  <c r="C229" i="54"/>
  <c r="B229" i="54"/>
  <c r="C228" i="54"/>
  <c r="B228" i="54"/>
  <c r="C227" i="54"/>
  <c r="B227" i="54"/>
  <c r="C226" i="54"/>
  <c r="B226" i="54"/>
  <c r="C225" i="54"/>
  <c r="B225" i="54"/>
  <c r="C224" i="54"/>
  <c r="B224" i="54"/>
  <c r="C223" i="54"/>
  <c r="B223" i="54"/>
  <c r="C222" i="54"/>
  <c r="B222" i="54"/>
  <c r="C221" i="54"/>
  <c r="B221" i="54"/>
  <c r="C220" i="54"/>
  <c r="B220" i="54"/>
  <c r="C219" i="54"/>
  <c r="B219" i="54"/>
  <c r="C218" i="54"/>
  <c r="B218" i="54"/>
  <c r="C217" i="54"/>
  <c r="B217" i="54"/>
  <c r="C216" i="54"/>
  <c r="B216" i="54"/>
  <c r="C215" i="54"/>
  <c r="B215" i="54"/>
  <c r="C214" i="54"/>
  <c r="B214" i="54"/>
  <c r="C213" i="54"/>
  <c r="B213" i="54"/>
  <c r="C212" i="54"/>
  <c r="B212" i="54"/>
  <c r="C211" i="54"/>
  <c r="B211" i="54"/>
  <c r="C210" i="54"/>
  <c r="B210" i="54"/>
  <c r="C209" i="54"/>
  <c r="B209" i="54"/>
  <c r="C208" i="54"/>
  <c r="B208" i="54"/>
  <c r="C207" i="54"/>
  <c r="B207" i="54"/>
  <c r="C206" i="54"/>
  <c r="B206" i="54"/>
  <c r="C205" i="54"/>
  <c r="B205" i="54"/>
  <c r="C204" i="54"/>
  <c r="B204" i="54"/>
  <c r="C203" i="54"/>
  <c r="B203" i="54"/>
  <c r="C202" i="54"/>
  <c r="B202" i="54"/>
  <c r="C201" i="54"/>
  <c r="B201" i="54"/>
  <c r="C200" i="54"/>
  <c r="B200" i="54"/>
  <c r="C199" i="54"/>
  <c r="B199" i="54"/>
  <c r="C198" i="54"/>
  <c r="B198" i="54"/>
  <c r="C197" i="54"/>
  <c r="B197" i="54"/>
  <c r="C196" i="54"/>
  <c r="B196" i="54"/>
  <c r="C195" i="54"/>
  <c r="B195" i="54"/>
  <c r="C194" i="54"/>
  <c r="B194" i="54"/>
  <c r="C193" i="54"/>
  <c r="B193" i="54"/>
  <c r="C192" i="54"/>
  <c r="B192" i="54"/>
  <c r="C191" i="54"/>
  <c r="B191" i="54"/>
  <c r="C190" i="54"/>
  <c r="B190" i="54"/>
  <c r="C189" i="54"/>
  <c r="B189" i="54"/>
  <c r="C188" i="54"/>
  <c r="B188" i="54"/>
  <c r="C187" i="54"/>
  <c r="B187" i="54"/>
  <c r="C186" i="54"/>
  <c r="B186" i="54"/>
  <c r="C185" i="54"/>
  <c r="B185" i="54"/>
  <c r="C184" i="54"/>
  <c r="B184" i="54"/>
  <c r="C183" i="54"/>
  <c r="B183" i="54"/>
  <c r="C182" i="54"/>
  <c r="B182" i="54"/>
  <c r="C181" i="54"/>
  <c r="B181" i="54"/>
  <c r="C180" i="54"/>
  <c r="B180" i="54"/>
  <c r="C179" i="54"/>
  <c r="B179" i="54"/>
  <c r="C178" i="54"/>
  <c r="B178" i="54"/>
  <c r="C177" i="54"/>
  <c r="B177" i="54"/>
  <c r="C176" i="54"/>
  <c r="B176" i="54"/>
  <c r="C175" i="54"/>
  <c r="B175" i="54"/>
  <c r="C174" i="54"/>
  <c r="B174" i="54"/>
  <c r="C173" i="54"/>
  <c r="B173" i="54"/>
  <c r="C172" i="54"/>
  <c r="B172" i="54"/>
  <c r="C171" i="54"/>
  <c r="B171" i="54"/>
  <c r="C170" i="54"/>
  <c r="B170" i="54"/>
  <c r="C169" i="54"/>
  <c r="B169" i="54"/>
  <c r="C168" i="54"/>
  <c r="B168" i="54"/>
  <c r="C167" i="54"/>
  <c r="B167" i="54"/>
  <c r="C166" i="54"/>
  <c r="B166" i="54"/>
  <c r="C165" i="54"/>
  <c r="B165" i="54"/>
  <c r="C164" i="54"/>
  <c r="B164" i="54"/>
  <c r="C163" i="54"/>
  <c r="B163" i="54"/>
  <c r="C162" i="54"/>
  <c r="B162" i="54"/>
  <c r="C161" i="54"/>
  <c r="B161" i="54"/>
  <c r="C160" i="54"/>
  <c r="B160" i="54"/>
  <c r="C159" i="54"/>
  <c r="B159" i="54"/>
  <c r="C158" i="54"/>
  <c r="B158" i="54"/>
  <c r="C157" i="54"/>
  <c r="B157" i="54"/>
  <c r="C156" i="54"/>
  <c r="B156" i="54"/>
  <c r="C155" i="54"/>
  <c r="B155" i="54"/>
  <c r="C154" i="54"/>
  <c r="B154" i="54"/>
  <c r="C153" i="54"/>
  <c r="B153" i="54"/>
  <c r="C152" i="54"/>
  <c r="B152" i="54"/>
  <c r="C151" i="54"/>
  <c r="B151" i="54"/>
  <c r="C150" i="54"/>
  <c r="B150" i="54"/>
  <c r="C149" i="54"/>
  <c r="B149" i="54"/>
  <c r="C148" i="54"/>
  <c r="B148" i="54"/>
  <c r="C147" i="54"/>
  <c r="B147" i="54"/>
  <c r="C146" i="54"/>
  <c r="B146" i="54"/>
  <c r="C145" i="54"/>
  <c r="B145" i="54"/>
  <c r="C144" i="54"/>
  <c r="B144" i="54"/>
  <c r="C143" i="54"/>
  <c r="B143" i="54"/>
  <c r="C142" i="54"/>
  <c r="B142" i="54"/>
  <c r="C141" i="54"/>
  <c r="B141" i="54"/>
  <c r="C140" i="54"/>
  <c r="B140" i="54"/>
  <c r="C139" i="54"/>
  <c r="B139" i="54"/>
  <c r="C138" i="54"/>
  <c r="B138" i="54"/>
  <c r="C137" i="54"/>
  <c r="B137" i="54"/>
  <c r="C136" i="54"/>
  <c r="B136" i="54"/>
  <c r="C135" i="54"/>
  <c r="B135" i="54"/>
  <c r="C134" i="54"/>
  <c r="B134" i="54"/>
  <c r="C133" i="54"/>
  <c r="B133" i="54"/>
  <c r="C132" i="54"/>
  <c r="B132" i="54"/>
  <c r="C131" i="54"/>
  <c r="B131" i="54"/>
  <c r="C130" i="54"/>
  <c r="B130" i="54"/>
  <c r="C129" i="54"/>
  <c r="B129" i="54"/>
  <c r="C128" i="54"/>
  <c r="B128" i="54"/>
  <c r="C127" i="54"/>
  <c r="B127" i="54"/>
  <c r="C126" i="54"/>
  <c r="B126" i="54"/>
  <c r="C125" i="54"/>
  <c r="B125" i="54"/>
  <c r="C124" i="54"/>
  <c r="B124" i="54"/>
  <c r="C123" i="54"/>
  <c r="B123" i="54"/>
  <c r="C122" i="54"/>
  <c r="B122" i="54"/>
  <c r="C121" i="54"/>
  <c r="B121" i="54"/>
  <c r="C120" i="54"/>
  <c r="B120" i="54"/>
  <c r="C119" i="54"/>
  <c r="B119" i="54"/>
  <c r="C118" i="54"/>
  <c r="B118" i="54"/>
  <c r="C117" i="54"/>
  <c r="B117" i="54"/>
  <c r="C116" i="54"/>
  <c r="B116" i="54"/>
  <c r="C115" i="54"/>
  <c r="B115" i="54"/>
  <c r="C114" i="54"/>
  <c r="B114" i="54"/>
  <c r="C113" i="54"/>
  <c r="B113" i="54"/>
  <c r="C112" i="54"/>
  <c r="B112" i="54"/>
  <c r="C111" i="54"/>
  <c r="B111" i="54"/>
  <c r="C110" i="54"/>
  <c r="B110" i="54"/>
  <c r="C109" i="54"/>
  <c r="B109" i="54"/>
  <c r="C108" i="54"/>
  <c r="B108" i="54"/>
  <c r="C107" i="54"/>
  <c r="B107" i="54"/>
  <c r="C106" i="54"/>
  <c r="B106" i="54"/>
  <c r="C105" i="54"/>
  <c r="B105" i="54"/>
  <c r="C104" i="54"/>
  <c r="B104" i="54"/>
  <c r="C103" i="54"/>
  <c r="B103" i="54"/>
  <c r="C102" i="54"/>
  <c r="B102" i="54"/>
  <c r="C101" i="54"/>
  <c r="B101" i="54"/>
  <c r="C100" i="54"/>
  <c r="B100" i="54"/>
  <c r="C99" i="54"/>
  <c r="B99" i="54"/>
  <c r="C98" i="54"/>
  <c r="B98" i="54"/>
  <c r="C97" i="54"/>
  <c r="B97" i="54"/>
  <c r="C96" i="54"/>
  <c r="B96" i="54"/>
  <c r="C95" i="54"/>
  <c r="B95" i="54"/>
  <c r="C94" i="54"/>
  <c r="B94" i="54"/>
  <c r="C93" i="54"/>
  <c r="B93" i="54"/>
  <c r="C92" i="54"/>
  <c r="B92" i="54"/>
  <c r="C91" i="54"/>
  <c r="B91" i="54"/>
  <c r="C90" i="54"/>
  <c r="B90" i="54"/>
  <c r="C89" i="54"/>
  <c r="B89" i="54"/>
  <c r="C88" i="54"/>
  <c r="B88" i="54"/>
  <c r="C87" i="54"/>
  <c r="B87" i="54"/>
  <c r="C86" i="54"/>
  <c r="B86" i="54"/>
  <c r="C85" i="54"/>
  <c r="B85" i="54"/>
  <c r="C84" i="54"/>
  <c r="B84" i="54"/>
  <c r="C83" i="54"/>
  <c r="B83" i="54"/>
  <c r="C82" i="54"/>
  <c r="B82" i="54"/>
  <c r="C81" i="54"/>
  <c r="B81" i="54"/>
  <c r="C80" i="54"/>
  <c r="B80" i="54"/>
  <c r="C79" i="54"/>
  <c r="B79" i="54"/>
  <c r="C78" i="54"/>
  <c r="B78" i="54"/>
  <c r="C77" i="54"/>
  <c r="B77" i="54"/>
  <c r="C76" i="54"/>
  <c r="B76" i="54"/>
  <c r="C75" i="54"/>
  <c r="B75" i="54"/>
  <c r="C74" i="54"/>
  <c r="B74" i="54"/>
  <c r="C73" i="54"/>
  <c r="B73" i="54"/>
  <c r="C72" i="54"/>
  <c r="B72" i="54"/>
  <c r="C71" i="54"/>
  <c r="B71" i="54"/>
  <c r="C70" i="54"/>
  <c r="B70" i="54"/>
  <c r="C69" i="54"/>
  <c r="B69" i="54"/>
  <c r="C68" i="54"/>
  <c r="B68" i="54"/>
  <c r="C67" i="54"/>
  <c r="B67" i="54"/>
  <c r="C66" i="54"/>
  <c r="B66" i="54"/>
  <c r="C65" i="54"/>
  <c r="B65" i="54"/>
  <c r="C64" i="54"/>
  <c r="B64" i="54"/>
  <c r="C63" i="54"/>
  <c r="B63" i="54"/>
  <c r="C62" i="54"/>
  <c r="B62" i="54"/>
  <c r="C61" i="54"/>
  <c r="B61" i="54"/>
  <c r="C60" i="54"/>
  <c r="B60" i="54"/>
  <c r="C59" i="54"/>
  <c r="B59" i="54"/>
  <c r="C58" i="54"/>
  <c r="B58" i="54"/>
  <c r="C57" i="54"/>
  <c r="B57" i="54"/>
  <c r="C56" i="54"/>
  <c r="B56" i="54"/>
  <c r="C55" i="54"/>
  <c r="B55" i="54"/>
  <c r="C54" i="54"/>
  <c r="B54" i="54"/>
  <c r="C53" i="54"/>
  <c r="B53" i="54"/>
  <c r="C52" i="54"/>
  <c r="B52" i="54"/>
  <c r="C51" i="54"/>
  <c r="B51" i="54"/>
  <c r="C50" i="54"/>
  <c r="B50" i="54"/>
  <c r="C49" i="54"/>
  <c r="B49" i="54"/>
  <c r="C48" i="54"/>
  <c r="B48" i="54"/>
  <c r="C47" i="54"/>
  <c r="B47" i="54"/>
  <c r="C46" i="54"/>
  <c r="B46" i="54"/>
  <c r="C45" i="54"/>
  <c r="B45" i="54"/>
  <c r="C44" i="54"/>
  <c r="B44" i="54"/>
  <c r="C43" i="54"/>
  <c r="B43" i="54"/>
  <c r="C42" i="54"/>
  <c r="B42" i="54"/>
  <c r="C41" i="54"/>
  <c r="B41" i="54"/>
  <c r="C40" i="54"/>
  <c r="B40" i="54"/>
  <c r="C39" i="54"/>
  <c r="B39" i="54"/>
  <c r="C38" i="54"/>
  <c r="B38" i="54"/>
  <c r="C37" i="54"/>
  <c r="B37" i="54"/>
  <c r="C36" i="54"/>
  <c r="B36" i="54"/>
  <c r="C35" i="54"/>
  <c r="B35" i="54"/>
  <c r="C34" i="54"/>
  <c r="B34" i="54"/>
  <c r="C33" i="54"/>
  <c r="B33" i="54"/>
  <c r="C32" i="54"/>
  <c r="B32" i="54"/>
  <c r="C31" i="54"/>
  <c r="B31" i="54"/>
  <c r="C30" i="54"/>
  <c r="B30" i="54"/>
  <c r="C29" i="54"/>
  <c r="B29" i="54"/>
  <c r="C28" i="54"/>
  <c r="B28" i="54"/>
  <c r="C27" i="54"/>
  <c r="B27" i="54"/>
  <c r="C26" i="54"/>
  <c r="B26" i="54"/>
  <c r="C25" i="54"/>
  <c r="B25" i="54"/>
  <c r="C24" i="54"/>
  <c r="B24" i="54"/>
  <c r="C23" i="54"/>
  <c r="B23" i="54"/>
  <c r="C22" i="54"/>
  <c r="B22" i="54"/>
  <c r="C21" i="54"/>
  <c r="B21" i="54"/>
  <c r="C20" i="54"/>
  <c r="B20" i="54"/>
  <c r="C19" i="54"/>
  <c r="B19" i="54"/>
  <c r="C18" i="54"/>
  <c r="B18" i="54"/>
  <c r="C17" i="54"/>
  <c r="B17" i="54"/>
  <c r="C16" i="54"/>
  <c r="B16" i="54"/>
  <c r="C15" i="54"/>
  <c r="B15" i="54"/>
  <c r="C14" i="54"/>
  <c r="B14" i="54"/>
  <c r="C13" i="54"/>
  <c r="B13" i="54"/>
  <c r="C12" i="54"/>
  <c r="B12" i="54"/>
  <c r="C11" i="54"/>
  <c r="B11" i="54"/>
  <c r="C10" i="54"/>
  <c r="B10" i="54"/>
  <c r="C9" i="54"/>
  <c r="B9" i="54"/>
  <c r="C8" i="54"/>
  <c r="B8" i="54"/>
  <c r="C7" i="54"/>
  <c r="B7" i="54"/>
  <c r="C6" i="54"/>
  <c r="B6" i="54"/>
  <c r="C5" i="54"/>
  <c r="B5" i="54"/>
  <c r="C4" i="54"/>
  <c r="B4" i="54"/>
  <c r="C3" i="54"/>
  <c r="B3" i="54"/>
  <c r="C2" i="54"/>
  <c r="B2" i="54"/>
  <c r="C1" i="54"/>
  <c r="B1" i="54"/>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0" i="39"/>
  <c r="A29" i="39"/>
  <c r="A28" i="39"/>
  <c r="A27" i="39"/>
  <c r="A26" i="39"/>
  <c r="A25" i="39"/>
  <c r="A23" i="39"/>
  <c r="A22" i="39"/>
  <c r="A21" i="39"/>
  <c r="A20" i="39"/>
  <c r="A19" i="39"/>
  <c r="A18" i="39"/>
  <c r="A17" i="39"/>
  <c r="A15" i="39"/>
  <c r="A14" i="39"/>
  <c r="A13" i="39"/>
  <c r="A12" i="39"/>
  <c r="A11" i="39"/>
  <c r="F21" i="59" l="1"/>
  <c r="A1" i="39"/>
  <c r="F71" i="57"/>
  <c r="F72" i="57" s="1"/>
  <c r="F22" i="59"/>
  <c r="A7" i="39"/>
  <c r="H56" i="72"/>
  <c r="H70" i="72" s="1"/>
  <c r="AB19" i="63"/>
  <c r="AB17" i="63" s="1"/>
  <c r="J41" i="65"/>
  <c r="F111" i="56"/>
  <c r="F90" i="56"/>
  <c r="F112" i="56" s="1"/>
  <c r="F34" i="58"/>
  <c r="F55" i="58" s="1"/>
  <c r="F57" i="58" s="1"/>
  <c r="M19" i="63"/>
  <c r="M17" i="63" s="1"/>
  <c r="V17" i="63" s="1"/>
  <c r="F31" i="64"/>
  <c r="A31" i="39" s="1"/>
  <c r="A24" i="39"/>
  <c r="V21" i="63"/>
  <c r="M26" i="63"/>
  <c r="V26" i="63" s="1"/>
  <c r="F26" i="59" l="1"/>
  <c r="A5" i="39" s="1"/>
  <c r="A10" i="39"/>
  <c r="F58" i="58"/>
  <c r="F32" i="64"/>
  <c r="A32" i="39" s="1"/>
  <c r="A2" i="39"/>
  <c r="F25" i="59"/>
  <c r="F23" i="59"/>
  <c r="A3" i="39" s="1"/>
  <c r="V19" i="63"/>
  <c r="F27" i="59" l="1"/>
  <c r="A6" i="39" s="1"/>
  <c r="A4" i="39"/>
</calcChain>
</file>

<file path=xl/comments1.xml><?xml version="1.0" encoding="utf-8"?>
<comments xmlns="http://schemas.openxmlformats.org/spreadsheetml/2006/main">
  <authors>
    <author>rupatil</author>
  </authors>
  <commentList>
    <comment ref="F18" authorId="0"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rupatil</author>
  </authors>
  <commentList>
    <comment ref="K15" authorId="0" shapeId="0">
      <text>
        <r>
          <rPr>
            <b/>
            <sz val="9"/>
            <color indexed="81"/>
            <rFont val="Tahoma"/>
            <family val="2"/>
          </rPr>
          <t xml:space="preserve">[Date Format: dd-MM-yyyy]Please double click to show the popup
</t>
        </r>
      </text>
    </comment>
    <comment ref="L15" authorId="0" shapeId="0">
      <text>
        <r>
          <rPr>
            <b/>
            <sz val="9"/>
            <color indexed="81"/>
            <rFont val="Tahoma"/>
            <family val="2"/>
          </rPr>
          <t xml:space="preserve">[Date Format: dd-MM-yyyy]Please double click to show the popup
</t>
        </r>
      </text>
    </comment>
  </commentList>
</comments>
</file>

<file path=xl/comments3.xml><?xml version="1.0" encoding="utf-8"?>
<comments xmlns="http://schemas.openxmlformats.org/spreadsheetml/2006/main">
  <authors>
    <author>rupatil</author>
  </authors>
  <commentList>
    <comment ref="F17" authorId="0" shapeId="0">
      <text>
        <r>
          <rPr>
            <b/>
            <sz val="9"/>
            <color indexed="81"/>
            <rFont val="Tahoma"/>
            <family val="2"/>
          </rPr>
          <t>[Date Format: dd-MM-yyyy]Please double click to show the popup</t>
        </r>
        <r>
          <rPr>
            <sz val="9"/>
            <color indexed="81"/>
            <rFont val="Tahoma"/>
            <family val="2"/>
          </rPr>
          <t xml:space="preserve">
</t>
        </r>
      </text>
    </comment>
  </commentList>
</comments>
</file>

<file path=xl/comments4.xml><?xml version="1.0" encoding="utf-8"?>
<comments xmlns="http://schemas.openxmlformats.org/spreadsheetml/2006/main">
  <authors>
    <author>rupatil</author>
  </authors>
  <commentList>
    <comment ref="J15" authorId="0" shapeId="0">
      <text>
        <r>
          <rPr>
            <b/>
            <sz val="9"/>
            <color indexed="81"/>
            <rFont val="Tahoma"/>
            <family val="2"/>
          </rPr>
          <t xml:space="preserve">[Date Format: dd-MM-yyyy]Please double click to show the popup
</t>
        </r>
      </text>
    </comment>
    <comment ref="K15" authorId="0" shapeId="0">
      <text>
        <r>
          <rPr>
            <b/>
            <sz val="9"/>
            <color indexed="81"/>
            <rFont val="Tahoma"/>
            <family val="2"/>
          </rPr>
          <t xml:space="preserve">[Date Format: dd-MM-yyyy]Please double click to show the popup
</t>
        </r>
      </text>
    </comment>
    <comment ref="Q15" authorId="0" shapeId="0">
      <text>
        <r>
          <rPr>
            <b/>
            <sz val="9"/>
            <color indexed="81"/>
            <rFont val="Tahoma"/>
            <family val="2"/>
          </rPr>
          <t xml:space="preserve">[Date Format: dd-MM-yyyy]Please double click to show the popup
</t>
        </r>
      </text>
    </comment>
  </commentList>
</comments>
</file>

<file path=xl/comments5.xml><?xml version="1.0" encoding="utf-8"?>
<comments xmlns="http://schemas.openxmlformats.org/spreadsheetml/2006/main">
  <authors>
    <author>rupatil</author>
  </authors>
  <commentList>
    <comment ref="I15" authorId="0" shapeId="0">
      <text>
        <r>
          <rPr>
            <b/>
            <sz val="9"/>
            <color indexed="81"/>
            <rFont val="Tahoma"/>
            <family val="2"/>
          </rPr>
          <t xml:space="preserve">[Date Format: dd-MM-yyyy]Please double click to show the popup
</t>
        </r>
      </text>
    </comment>
    <comment ref="J15" authorId="0" shapeId="0">
      <text>
        <r>
          <rPr>
            <b/>
            <sz val="9"/>
            <color indexed="81"/>
            <rFont val="Tahoma"/>
            <family val="2"/>
          </rPr>
          <t xml:space="preserve">[Date Format: dd-MM-yyyy]Please double click to show the popup
</t>
        </r>
      </text>
    </comment>
  </commentList>
</comments>
</file>

<file path=xl/comments6.xml><?xml version="1.0" encoding="utf-8"?>
<comments xmlns="http://schemas.openxmlformats.org/spreadsheetml/2006/main">
  <authors>
    <author>rupatil</author>
  </authors>
  <commentList>
    <comment ref="K15" authorId="0" shapeId="0">
      <text>
        <r>
          <rPr>
            <b/>
            <sz val="9"/>
            <color indexed="81"/>
            <rFont val="Tahoma"/>
            <family val="2"/>
          </rPr>
          <t xml:space="preserve">[Date Format: dd-MM-yyyy]Please double click to show the popup
</t>
        </r>
      </text>
    </comment>
    <comment ref="L15" authorId="0" shapeId="0">
      <text>
        <r>
          <rPr>
            <b/>
            <sz val="9"/>
            <color indexed="81"/>
            <rFont val="Tahoma"/>
            <family val="2"/>
          </rPr>
          <t xml:space="preserve">[Date Format: dd-MM-yyyy]Please double click to show the popup
</t>
        </r>
      </text>
    </comment>
  </commentList>
</comments>
</file>

<file path=xl/comments7.xml><?xml version="1.0" encoding="utf-8"?>
<comments xmlns="http://schemas.openxmlformats.org/spreadsheetml/2006/main">
  <authors>
    <author>rupatil</author>
  </authors>
  <commentList>
    <comment ref="J14" authorId="0" shapeId="0">
      <text>
        <r>
          <rPr>
            <b/>
            <sz val="9"/>
            <color indexed="81"/>
            <rFont val="Tahoma"/>
            <family val="2"/>
          </rPr>
          <t xml:space="preserve">[Date Format: dd-MM-yyyy]Please double click to show the popup
</t>
        </r>
      </text>
    </comment>
    <comment ref="K14" authorId="0" shapeId="0">
      <text>
        <r>
          <rPr>
            <b/>
            <sz val="9"/>
            <color indexed="81"/>
            <rFont val="Tahoma"/>
            <family val="2"/>
          </rPr>
          <t xml:space="preserve">[Date Format: dd-MM-yyyy]Please double click to show the popup
</t>
        </r>
      </text>
    </comment>
    <comment ref="Q14" authorId="0" shapeId="0">
      <text>
        <r>
          <rPr>
            <b/>
            <sz val="9"/>
            <color indexed="81"/>
            <rFont val="Tahoma"/>
            <family val="2"/>
          </rPr>
          <t xml:space="preserve">[Date Format: dd-MM-yyyy]Please double click to show the popup
</t>
        </r>
      </text>
    </comment>
  </commentList>
</comments>
</file>

<file path=xl/comments8.xml><?xml version="1.0" encoding="utf-8"?>
<comments xmlns="http://schemas.openxmlformats.org/spreadsheetml/2006/main">
  <authors>
    <author>rupatil</author>
  </authors>
  <commentList>
    <comment ref="J14" authorId="0" shapeId="0">
      <text>
        <r>
          <rPr>
            <b/>
            <sz val="9"/>
            <color indexed="81"/>
            <rFont val="Tahoma"/>
            <family val="2"/>
          </rPr>
          <t xml:space="preserve">[Date Format: dd-MM-yyyy]Please double click to show the popup
</t>
        </r>
      </text>
    </comment>
    <comment ref="K14" authorId="0" shapeId="0">
      <text>
        <r>
          <rPr>
            <b/>
            <sz val="9"/>
            <color indexed="81"/>
            <rFont val="Tahoma"/>
            <family val="2"/>
          </rPr>
          <t xml:space="preserve">[Date Format: dd-MM-yyyy]Please double click to show the popup
</t>
        </r>
      </text>
    </comment>
    <comment ref="Q14" authorId="0" shapeId="0">
      <text>
        <r>
          <rPr>
            <b/>
            <sz val="9"/>
            <color indexed="81"/>
            <rFont val="Tahoma"/>
            <family val="2"/>
          </rPr>
          <t xml:space="preserve">[Date Format: dd-MM-yyyy]Please double click to show the popup
</t>
        </r>
      </text>
    </comment>
  </commentList>
</comments>
</file>

<file path=xl/comments9.xml><?xml version="1.0" encoding="utf-8"?>
<comments xmlns="http://schemas.openxmlformats.org/spreadsheetml/2006/main">
  <authors>
    <author>rupatil</author>
  </authors>
  <commentList>
    <comment ref="N14" authorId="0" shapeId="0">
      <text>
        <r>
          <rPr>
            <b/>
            <sz val="9"/>
            <color indexed="81"/>
            <rFont val="Tahoma"/>
            <family val="2"/>
          </rPr>
          <t xml:space="preserve">[Date Format: dd-MM-yyyy]Please double click to show the popup
</t>
        </r>
      </text>
    </comment>
    <comment ref="O14" authorId="0" shapeId="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<sst xmlns="http://schemas.openxmlformats.org/spreadsheetml/2006/main" count="4518" uniqueCount="1869">
  <si>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</si>
  <si>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</si>
  <si>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</si>
  <si>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</si>
  <si>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</si>
  <si>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</si>
  <si>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</si>
  <si>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</si>
  <si>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</si>
  <si>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</si>
  <si>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</si>
  <si>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</si>
  <si>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</si>
  <si>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</si>
  <si>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</si>
  <si>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</si>
  <si>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</si>
  <si>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</si>
  <si>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</si>
  <si>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</si>
  <si>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</si>
  <si>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</si>
  <si>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</si>
  <si>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</si>
  <si>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</si>
  <si>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</si>
  <si>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</si>
  <si>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</si>
  <si>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</si>
  <si>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</si>
  <si>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</si>
  <si>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</si>
  <si>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</si>
  <si>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</si>
  <si>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</si>
  <si>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</si>
  <si>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</si>
  <si>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</si>
  <si>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</si>
  <si>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</si>
  <si>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</si>
  <si>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</si>
  <si>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</si>
  <si>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</si>
  <si>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</si>
  <si>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</si>
  <si>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</si>
  <si>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</si>
  <si>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</si>
  <si>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</si>
  <si>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</si>
  <si>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</si>
  <si>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</si>
  <si>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</si>
  <si>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</si>
  <si>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</si>
  <si>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</si>
  <si>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</si>
  <si>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</si>
  <si>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</si>
  <si>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</si>
  <si>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</si>
  <si>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</si>
  <si>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</si>
  <si>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</si>
  <si>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</si>
  <si>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</si>
  <si>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</si>
  <si>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</si>
  <si>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</si>
  <si>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</si>
  <si>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</si>
  <si>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</si>
  <si>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</si>
  <si>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</si>
  <si>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</si>
  <si>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</si>
  <si>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</si>
  <si>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</si>
  <si>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</si>
  <si>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</si>
  <si>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</si>
  <si>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</si>
  <si>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</si>
  <si>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</si>
  <si>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</si>
  <si>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</si>
  <si>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</si>
  <si>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</si>
  <si>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</si>
  <si>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</si>
  <si>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</si>
  <si>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</si>
  <si>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</si>
  <si>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</si>
  <si>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</si>
  <si>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</si>
  <si>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</si>
  <si>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</si>
  <si>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</si>
  <si>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</si>
  <si>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</si>
  <si>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</si>
  <si>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</si>
  <si>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</si>
  <si>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</si>
  <si>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</si>
  <si>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</si>
  <si>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</si>
  <si>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</si>
  <si>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</si>
  <si>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</si>
  <si>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</si>
  <si>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</si>
  <si>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</si>
  <si>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</si>
  <si>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</si>
  <si>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</si>
  <si>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</si>
  <si>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</si>
  <si>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</si>
  <si>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</si>
  <si>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</si>
  <si>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</si>
  <si>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</si>
  <si>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</si>
  <si>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</si>
  <si>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</si>
  <si>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</si>
  <si>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</si>
  <si>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</si>
  <si>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</si>
  <si>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</si>
  <si>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</si>
  <si>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</si>
  <si>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</si>
  <si>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</si>
  <si>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</si>
  <si>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</si>
  <si>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</si>
  <si>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</si>
  <si>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</si>
  <si>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</si>
  <si>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</si>
  <si>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</si>
  <si>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</si>
  <si>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</si>
  <si>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</si>
  <si>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</si>
  <si>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</si>
  <si>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</si>
  <si>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</si>
  <si>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</si>
  <si>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</si>
  <si>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</si>
  <si>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</si>
  <si>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</si>
  <si>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</si>
  <si>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</si>
  <si>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</si>
  <si>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</si>
  <si>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</si>
  <si>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</si>
  <si>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</si>
  <si>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</si>
  <si>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</si>
  <si>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</si>
  <si>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</si>
  <si>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</si>
  <si>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</si>
  <si>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</si>
  <si>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</si>
  <si>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</si>
  <si>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</si>
  <si>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</si>
  <si>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</si>
  <si>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</si>
  <si>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</si>
  <si>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</si>
  <si>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</si>
  <si>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</si>
  <si>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</si>
  <si>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</si>
  <si>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</si>
  <si>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</si>
  <si>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</si>
  <si>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</si>
  <si>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</si>
  <si>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</si>
  <si>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</si>
  <si>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</si>
  <si>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</si>
  <si>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</si>
  <si>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</si>
  <si>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</si>
  <si>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</si>
  <si>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</si>
  <si>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</si>
  <si>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</si>
  <si>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</si>
  <si>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</si>
  <si>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</si>
  <si>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</si>
  <si>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</si>
  <si>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</si>
  <si>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</si>
  <si>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</si>
  <si>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</si>
  <si>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</si>
  <si>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</si>
  <si>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</si>
  <si>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</si>
  <si>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</si>
  <si>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</si>
  <si>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</si>
  <si>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</si>
  <si>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</si>
  <si>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</si>
  <si>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</si>
  <si>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</si>
  <si>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</si>
  <si>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</si>
  <si>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</si>
  <si>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</si>
  <si>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</si>
  <si>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</si>
  <si>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</si>
  <si>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</si>
  <si>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</si>
  <si>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</si>
  <si>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</si>
  <si>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</si>
  <si>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</si>
  <si>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</si>
  <si>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</si>
  <si>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</si>
  <si>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</si>
  <si>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</si>
  <si>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</si>
  <si>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</si>
  <si>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</si>
  <si>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</si>
  <si>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</si>
  <si>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</si>
  <si>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</si>
  <si>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</si>
  <si>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</si>
  <si>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</si>
  <si>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</si>
  <si>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</si>
  <si>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</si>
  <si>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</si>
  <si>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</si>
  <si>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</si>
  <si>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</si>
  <si>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</si>
  <si>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</si>
  <si>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</si>
  <si>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</si>
  <si>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</si>
  <si>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</si>
  <si>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</si>
  <si>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</si>
  <si>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</si>
  <si>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</si>
  <si>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</si>
  <si>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</si>
  <si>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</si>
  <si>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</si>
  <si>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</si>
  <si>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</si>
  <si>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</si>
  <si>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</si>
  <si>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</si>
  <si>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</si>
  <si>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</si>
  <si>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</si>
  <si>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</si>
  <si>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</si>
  <si>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</si>
  <si>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</si>
  <si>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</si>
  <si>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</si>
  <si>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</si>
  <si>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</si>
  <si>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</si>
  <si>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</si>
  <si>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</si>
  <si>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</si>
  <si>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</si>
  <si>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</si>
  <si>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</si>
  <si>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</si>
  <si>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</si>
  <si>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</si>
  <si>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</si>
  <si>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</si>
  <si>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</si>
  <si>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</si>
  <si>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</si>
  <si>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</si>
  <si>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</si>
  <si>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</si>
  <si>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</si>
  <si>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</si>
  <si>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</si>
  <si>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</si>
  <si>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</si>
  <si>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</si>
  <si>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</si>
  <si>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</si>
  <si>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</si>
  <si>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</si>
  <si>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</si>
  <si>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</si>
  <si>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</si>
  <si>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</si>
  <si>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</si>
  <si>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</si>
  <si>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</si>
  <si>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</si>
  <si>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</si>
  <si>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</si>
  <si>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</si>
  <si>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</si>
  <si>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</si>
  <si>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</si>
  <si>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</si>
  <si>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</si>
  <si>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</si>
  <si>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</si>
  <si>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</si>
  <si>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</si>
  <si>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</si>
  <si>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</si>
  <si>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</si>
  <si>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</si>
  <si>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</si>
  <si>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</si>
  <si>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</si>
  <si>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</si>
  <si>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</si>
  <si>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</si>
  <si>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</si>
  <si>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</si>
  <si>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</si>
  <si>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</si>
  <si>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</si>
  <si>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</si>
  <si>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</si>
  <si>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</si>
  <si>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</si>
  <si>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</si>
  <si>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</si>
  <si>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</si>
  <si>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</si>
  <si>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</si>
  <si>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</si>
  <si>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4afd88a4-afd1-4c27-b484-1f1c1d89a5ea:~:NotMandatory:~:True:~:False:~::~::~:False:~::~::~:False:~::~::~:</t>
  </si>
  <si>
    <t>862362b6-cdc4-4e4e-bd1c-77d6b1a8b7d3:~:Layout1:~:NotMandatory:~:True:~::~::~:</t>
  </si>
  <si>
    <t>#TABLE#</t>
  </si>
  <si>
    <t>#LAYOUTSCSR#</t>
  </si>
  <si>
    <t>#LAYOUTECSR#</t>
  </si>
  <si>
    <t>#LAYOUTSCER#</t>
  </si>
  <si>
    <t>#LAYOUTECER#</t>
  </si>
  <si>
    <t>#CustPlc#</t>
  </si>
  <si>
    <t>Return Name</t>
  </si>
  <si>
    <t>Return Code</t>
  </si>
  <si>
    <t>Name of reporting institution</t>
  </si>
  <si>
    <t>Institution Type</t>
  </si>
  <si>
    <t>Reporting frequency</t>
  </si>
  <si>
    <t xml:space="preserve">Reporting start date </t>
  </si>
  <si>
    <t xml:space="preserve">Reporting end date </t>
  </si>
  <si>
    <t>Reporting currency</t>
  </si>
  <si>
    <t>Reporting scale</t>
  </si>
  <si>
    <t>Taxonomy version</t>
  </si>
  <si>
    <t>Tool name</t>
  </si>
  <si>
    <t>Tool version</t>
  </si>
  <si>
    <t>Report status</t>
  </si>
  <si>
    <t>Date of Audit</t>
  </si>
  <si>
    <t>General remarks</t>
  </si>
  <si>
    <t>in-rbi-rep.xsd#in-rbi-rep_ReturnName</t>
  </si>
  <si>
    <t>in-rbi-rep.xsd#in-rbi-rep_ReturnCode</t>
  </si>
  <si>
    <t>in-rbi-rep.xsd#in-rbi-rep_NameOfReportingInstitution</t>
  </si>
  <si>
    <t>in-rbi-rep.xsd#in-rbi-rep_BankCode</t>
  </si>
  <si>
    <t>rbi-core.xsd#rbi-core_InstitutionType</t>
  </si>
  <si>
    <t>in-rbi-rep.xsd#in-rbi-rep_ReportingFrequency</t>
  </si>
  <si>
    <t>in-rbi-rep.xsd#in-rbi-rep_ReportingPeriodStartDate</t>
  </si>
  <si>
    <t>in-rbi-rep.xsd#in-rbi-rep_ReportingPeriodEndDate</t>
  </si>
  <si>
    <t>rbi-core.xsd#rbi-core_ReportingCurrency</t>
  </si>
  <si>
    <t>rbi-core.xsd#rbi-core_ReportingScale</t>
  </si>
  <si>
    <t>rbi-core.xsd#rbi-core_TaxonomyVersion</t>
  </si>
  <si>
    <t>in-rbi-rep.xsd#in-rbi-rep_ToolName</t>
  </si>
  <si>
    <t>rbi-core.xsd#rbi-core_ToolVersion</t>
  </si>
  <si>
    <t>in-rbi-rep.xsd#in-rbi-rep_ReportStatus</t>
  </si>
  <si>
    <t>in-rbi-rep.xsd#in-rbi-rep_DateOfAudit</t>
  </si>
  <si>
    <t>in-rbi-rep.xsd#in-rbi-rep_GeneralRemarks</t>
  </si>
  <si>
    <t>#TblHeadPlc#</t>
  </si>
  <si>
    <t>Filing Information</t>
  </si>
  <si>
    <t>Information</t>
  </si>
  <si>
    <t>16216ab8-3bb9-44cd-8bc1-7f81fe7a2ca6:~:Layout1:~:NotMandatory:~:True:~::~::~:</t>
  </si>
  <si>
    <t>Y010</t>
  </si>
  <si>
    <t>Y020</t>
  </si>
  <si>
    <t>Y030</t>
  </si>
  <si>
    <t>Y040</t>
  </si>
  <si>
    <t>Y050</t>
  </si>
  <si>
    <t>Y060</t>
  </si>
  <si>
    <t>Y070</t>
  </si>
  <si>
    <t>Y080</t>
  </si>
  <si>
    <t>Y090</t>
  </si>
  <si>
    <t>Y100</t>
  </si>
  <si>
    <t>Y110</t>
  </si>
  <si>
    <t>Y120</t>
  </si>
  <si>
    <t>Y130</t>
  </si>
  <si>
    <t>Y140</t>
  </si>
  <si>
    <t>Y150</t>
  </si>
  <si>
    <t>Y160</t>
  </si>
  <si>
    <t>Y170</t>
  </si>
  <si>
    <t>Y180</t>
  </si>
  <si>
    <t>Y190</t>
  </si>
  <si>
    <t>Y200</t>
  </si>
  <si>
    <t>Y210</t>
  </si>
  <si>
    <t>Y220</t>
  </si>
  <si>
    <t>Y230</t>
  </si>
  <si>
    <t>Y240</t>
  </si>
  <si>
    <t>Y250</t>
  </si>
  <si>
    <t>Y260</t>
  </si>
  <si>
    <t>Y270</t>
  </si>
  <si>
    <t>Y280</t>
  </si>
  <si>
    <t>Y290</t>
  </si>
  <si>
    <t>Y300</t>
  </si>
  <si>
    <t>Y310</t>
  </si>
  <si>
    <t>Y320</t>
  </si>
  <si>
    <t>Y330</t>
  </si>
  <si>
    <t>Y340</t>
  </si>
  <si>
    <t>Y350</t>
  </si>
  <si>
    <t>Y360</t>
  </si>
  <si>
    <t>Y370</t>
  </si>
  <si>
    <t>Y380</t>
  </si>
  <si>
    <t>Y390</t>
  </si>
  <si>
    <t>Y400</t>
  </si>
  <si>
    <t>Y410</t>
  </si>
  <si>
    <t>Y420</t>
  </si>
  <si>
    <t>Y430</t>
  </si>
  <si>
    <t>Y440</t>
  </si>
  <si>
    <t>Y450</t>
  </si>
  <si>
    <t>Y460</t>
  </si>
  <si>
    <t>Y470</t>
  </si>
  <si>
    <t>Y480</t>
  </si>
  <si>
    <t>Y490</t>
  </si>
  <si>
    <t>Y500</t>
  </si>
  <si>
    <t>Y510</t>
  </si>
  <si>
    <t>Y520</t>
  </si>
  <si>
    <t>Y530</t>
  </si>
  <si>
    <t>Y540</t>
  </si>
  <si>
    <t xml:space="preserve">    (ii) Deferred credits</t>
  </si>
  <si>
    <t xml:space="preserve">    (iv) Borrowings from FIs</t>
  </si>
  <si>
    <t xml:space="preserve">    (i) Current Liabilities</t>
  </si>
  <si>
    <t xml:space="preserve">    (ii) Sundry Creditors</t>
  </si>
  <si>
    <t xml:space="preserve">    (iv) Deferred Tax Liabilities (Net)</t>
  </si>
  <si>
    <t xml:space="preserve">    (v) Others </t>
  </si>
  <si>
    <t>Leverage Ratio</t>
  </si>
  <si>
    <t>terseLabel</t>
  </si>
  <si>
    <t>Description</t>
  </si>
  <si>
    <t>X010</t>
  </si>
  <si>
    <t>in-rbi-rep.xsd#in-rbi-rep_PaidUpShareCapital</t>
  </si>
  <si>
    <t>rbi-core.xsd#rbi-core_ClassificationOfCapitalAxis::rbi-core.xsd#rbi-core_AggregateMember</t>
  </si>
  <si>
    <t>rbi-core.xsd#rbi-core_ClassificationOfCapitalAxis::in-rbi-rep.xsd#in-rbi-rep_EquitySharesMember</t>
  </si>
  <si>
    <t>in-rbi-rep.xsd#in-rbi-rep_ReservesSurplus</t>
  </si>
  <si>
    <t>in-rbi-rep.xsd#in-rbi-rep_ReservesSurplusAxis::in-rbi-rep.xsd#in-rbi-rep_CapitalReserveMember</t>
  </si>
  <si>
    <t>in-rbi-rep.xsd#in-rbi-rep_ReservesSurplusAxis::rbi-core.xsd#rbi-core_DebentureRedemptionReserveMember</t>
  </si>
  <si>
    <t>in-rbi-rep.xsd#in-rbi-rep_ReservesSurplusAxis::in-rbi-rep.xsd#in-rbi-rep_SharePremiumMember</t>
  </si>
  <si>
    <t>in-rbi-rep.xsd#in-rbi-rep_ReservesSurplusAxis::in-rbi-rep.xsd#in-rbi-rep_GeneralReserveMember</t>
  </si>
  <si>
    <t>in-rbi-rep.xsd#in-rbi-rep_ReservesSurplusAxis::rbi-core.xsd#rbi-core_StatutoryAndOrSpecialReserveMember</t>
  </si>
  <si>
    <t>in-rbi-rep.xsd#in-rbi-rep_ReservesSurplusAxis::rbi-core.xsd#rbi-core_ResrvesUnderSection45ICOfRBIAct1934Member</t>
  </si>
  <si>
    <t>in-rbi-rep.xsd#in-rbi-rep_ReservesSurplusAxis::in-rbi-rep.xsd#in-rbi-rep_RevaluationReserveMember</t>
  </si>
  <si>
    <t>in-rbi-rep.xsd#in-rbi-rep_ReservesSurplusAxis::in-rbi-rep.xsd#in-rbi-rep_OtherReservesMember</t>
  </si>
  <si>
    <t>in-rbi-rep.xsd#in-rbi-rep_ReservesSurplusAxis::rbi-core.xsd#rbi-core_ProfitLossAccountMember</t>
  </si>
  <si>
    <t>in-rbi-rep.xsd#in-rbi-rep_ReservesSurplusAxis::rbi-core.xsd#rbi-core_AggregateMember</t>
  </si>
  <si>
    <t>rbi-core.xsd#rbi-core_DebenturesOutstanding</t>
  </si>
  <si>
    <t>rbi-core.xsd#rbi-core_DefferredCredits</t>
  </si>
  <si>
    <t>in-rbi-rep.xsd#in-rbi-rep_BorrowingsFromBanks</t>
  </si>
  <si>
    <t>rbi-core.xsd#rbi-core_BorrowingsFromFinancialInstitutions</t>
  </si>
  <si>
    <t>in-rbi-rep.xsd#in-rbi-rep_OtherBorrowings</t>
  </si>
  <si>
    <t>in-rbi-rep.xsd#in-rbi-rep_InterestAccruedButNotDueOnBorrowings</t>
  </si>
  <si>
    <t>in-rbi-rep.xsd#in-rbi-rep_Borrowings</t>
  </si>
  <si>
    <t>rbi-core.xsd#rbi-core_StatusOfSecurityAxis::rbi-core.xsd#rbi-core_SecuredMember</t>
  </si>
  <si>
    <t>rbi-core.xsd#rbi-core_BorrowingsFromRelativesOfPromotersDirectors</t>
  </si>
  <si>
    <t>rbi-core.xsd#rbi-core_InterCorporateBorrowings</t>
  </si>
  <si>
    <t>in-rbi-rep.xsd#in-rbi-rep_CommercialPaper</t>
  </si>
  <si>
    <t>rbi-core.xsd#rbi-core_CautionMoneyMarginMoneyAdvancesReceived</t>
  </si>
  <si>
    <t>in-rbi-rep.xsd#in-rbi-rep_SubordinatedDebts</t>
  </si>
  <si>
    <t>rbi-core.xsd#rbi-core_BorrowingsFromHoldingCompanies</t>
  </si>
  <si>
    <t>rbi-core.xsd#rbi-core_StatusOfSecurityAxis::rbi-core.xsd#rbi-core_UnSecuredMember</t>
  </si>
  <si>
    <t>rbi-core.xsd#rbi-core_StatusOfSecurityAxis::rbi-core.xsd#rbi-core_AggregateMember</t>
  </si>
  <si>
    <t>in-rbi-rep.xsd#in-rbi-rep_ResidualMaturityAxis::rbi-core.xsd#rbi-core_MoreThan12MonthsMember</t>
  </si>
  <si>
    <t>in-rbi-rep.xsd#in-rbi-rep_ResidualMaturityAxis::rbi-core.xsd#rbi-core_MoreThan3MonthsButLessThanOrEqualTo12MonthsMember</t>
  </si>
  <si>
    <t>in-rbi-rep.xsd#in-rbi-rep_ResidualMaturityAxis::rbi-core.xsd#rbi-core_LessThanOrEqualTo3MonthsMember</t>
  </si>
  <si>
    <t>in-rbi-rep.xsd#in-rbi-rep_CurrentLiabilities</t>
  </si>
  <si>
    <t>in-rbi-rep.xsd#in-rbi-rep_SundryCreditors</t>
  </si>
  <si>
    <t>rbi-core.xsd#rbi-core_LiabilitiesToSubsidiariesAndHoldingCompanies</t>
  </si>
  <si>
    <t>in-rbi-rep.xsd#in-rbi-rep_DeferredTaxLiabilities</t>
  </si>
  <si>
    <t>in-rbi-rep.xsd#in-rbi-rep_OtherCurrentLiabilities</t>
  </si>
  <si>
    <t>rbi-core.xsd#rbi-core_TotalCurrentLiabilities</t>
  </si>
  <si>
    <t>rbi-core.xsd#rbi-core_ProvisionForContingencies</t>
  </si>
  <si>
    <t>rbi-core.xsd#rbi-core_ProvisionsForEmployeesBenefits</t>
  </si>
  <si>
    <t>rbi-core.xsd#rbi-core_ProvisionOnLoanLosses</t>
  </si>
  <si>
    <t>in-rbi-rep.xsd#in-rbi-rep_OtherProvisions</t>
  </si>
  <si>
    <t>rbi-core.xsd#rbi-core_ProposedDividend</t>
  </si>
  <si>
    <t>rbi-core.xsd#rbi-core_ProvisionsForDepreciationOnInvestment</t>
  </si>
  <si>
    <t>in-rbi-rep.xsd#in-rbi-rep_ProvisionForStandardAssets</t>
  </si>
  <si>
    <t>in-rbi-rep.xsd#in-rbi-rep_CapitalAndLiabilities</t>
  </si>
  <si>
    <t>in-rbi-rep.xsd#in-rbi-rep_LeverageRatio</t>
  </si>
  <si>
    <t>bf85aa68-a534-4be7-a9c4-07789b82d8e1:~:Layout1:~:NotMandatory:~:True:~::~::~:</t>
  </si>
  <si>
    <t>(i) Secured</t>
  </si>
  <si>
    <t>(ii) Unsecured</t>
  </si>
  <si>
    <t xml:space="preserve">Total </t>
  </si>
  <si>
    <t>(a) Of Total Loans &amp; Advances above, amount receivable within 3 months</t>
  </si>
  <si>
    <t xml:space="preserve">   (a) Inter-Corporate Loans</t>
  </si>
  <si>
    <t xml:space="preserve">   (b) Bills Purchased &amp; Discounted</t>
  </si>
  <si>
    <t xml:space="preserve">   (d) Others</t>
  </si>
  <si>
    <t xml:space="preserve">   Of which;   (i) Cash in Hand</t>
  </si>
  <si>
    <t xml:space="preserve">        (ii) Interest Accrued On Investments</t>
  </si>
  <si>
    <t xml:space="preserve">        (xi) Others</t>
  </si>
  <si>
    <t xml:space="preserve"> (ii) Assets Acquired in Satisfaction of Claims</t>
  </si>
  <si>
    <t>Total</t>
  </si>
  <si>
    <t xml:space="preserve">Contingent Liabilities </t>
  </si>
  <si>
    <t>Total Financial Assets</t>
  </si>
  <si>
    <t>Financial Assets to Total Assets (%)</t>
  </si>
  <si>
    <t>in-rbi-rep.xsd#in-rbi-rep_AggregateLoansAdvances</t>
  </si>
  <si>
    <t>in-rbi-rep.xsd#in-rbi-rep_TypeOfLoansAndAdvancesAxis::rbi-core.xsd#rbi-core_InterCorporateLoansMember</t>
  </si>
  <si>
    <t>in-rbi-rep.xsd#in-rbi-rep_TypeOfLoansAndAdvancesAxis::in-rbi-rep.xsd#in-rbi-rep_BillsPurchaseAndDiscountsMember</t>
  </si>
  <si>
    <t>in-rbi-rep.xsd#in-rbi-rep_TypeOfLoansAndAdvancesAxis::rbi-core.xsd#rbi-core_LoansToCorporateMember</t>
  </si>
  <si>
    <t>in-rbi-rep.xsd#in-rbi-rep_TypeOfLoansAndAdvancesAxis::in-rbi-rep.xsd#in-rbi-rep_OtherLoansOrAdvancesMember</t>
  </si>
  <si>
    <t>in-rbi-rep.xsd#in-rbi-rep_TypeOfLoansAndAdvancesAxis::rbi-core.xsd#rbi-core_AggregateMember</t>
  </si>
  <si>
    <t>rbi-core.xsd#rbi-core_HirePurchaseAndLeaseAssets</t>
  </si>
  <si>
    <t>in-rbi-rep.xsd#in-rbi-rep_AggregateInvestments</t>
  </si>
  <si>
    <t>rbi-core.xsd#rbi-core_LongTermInvestments</t>
  </si>
  <si>
    <t>in-rbi-rep.xsd#in-rbi-rep_ClassesOfInvestmentsCategoriesAxis::rbi-core.xsd#rbi-core_GovernmentSecuritiesAndGovtGuaranteedSecuritiesMember</t>
  </si>
  <si>
    <t>in-rbi-rep.xsd#in-rbi-rep_ClassesOfInvestmentsCategoriesAxis::in-rbi-rep.xsd#in-rbi-rep_EquitySharesMember</t>
  </si>
  <si>
    <t>in-rbi-rep.xsd#in-rbi-rep_ClassesOfInvestmentsCategoriesAxis::in-rbi-rep.xsd#in-rbi-rep_PreferenceSharesMember</t>
  </si>
  <si>
    <t>in-rbi-rep.xsd#in-rbi-rep_ClassesOfInvestmentsCategoriesAxis::in-rbi-rep.xsd#in-rbi-rep_MutualFundsMember</t>
  </si>
  <si>
    <t>in-rbi-rep.xsd#in-rbi-rep_ClassesOfInvestmentsCategoriesAxis::in-rbi-rep.xsd#in-rbi-rep_OtherInvestmentsMember</t>
  </si>
  <si>
    <t>in-rbi-rep.xsd#in-rbi-rep_ClassesOfInvestmentsCategoriesAxis::rbi-core.xsd#rbi-core_AggregateMember</t>
  </si>
  <si>
    <t>in-rbi-rep.xsd#in-rbi-rep_ShortTermInvestments</t>
  </si>
  <si>
    <t>in-rbi-rep.xsd#in-rbi-rep_ClassesOfInvestmentsCategoriesAxis::in-rbi-rep.xsd#in-rbi-rep_CommercialPaperMember</t>
  </si>
  <si>
    <t>in-rbi-rep.xsd#in-rbi-rep_CashAndBankBalances</t>
  </si>
  <si>
    <t>in-rbi-rep.xsd#in-rbi-rep_CashInHand</t>
  </si>
  <si>
    <t>rbi-core.xsd#rbi-core_DepositsWithBanks</t>
  </si>
  <si>
    <t>in-rbi-rep.xsd#in-rbi-rep_AdvanceTaxPaidAndTDSNet</t>
  </si>
  <si>
    <t>rbi-core.xsd#rbi-core_InterestAccruedOnInvestments</t>
  </si>
  <si>
    <t>in-rbi-rep.xsd#in-rbi-rep_DeferredTaxAssetsNetofLiabilities</t>
  </si>
  <si>
    <t>rbi-core.xsd#rbi-core_InterestAccruedOnLoansAndAdvances</t>
  </si>
  <si>
    <t>rbi-core.xsd#rbi-core_SecurityDeposits</t>
  </si>
  <si>
    <t>in-rbi-rep.xsd#in-rbi-rep_SundryDebtors</t>
  </si>
  <si>
    <t>rbi-core.xsd#rbi-core_AdvancesToStaff</t>
  </si>
  <si>
    <t>in-rbi-rep.xsd#in-rbi-rep_ShareApplicationMoney</t>
  </si>
  <si>
    <t>rbi-core.xsd#rbi-core_OtherCurrentAssetsOther</t>
  </si>
  <si>
    <t>in-rbi-rep.xsd#in-rbi-rep_OtherCurrentAssets</t>
  </si>
  <si>
    <t>in-rbi-rep.xsd#in-rbi-rep_FixedAssetsNet</t>
  </si>
  <si>
    <t>in-rbi-rep.xsd#in-rbi-rep_MiscellaneousExpensesNotWrittenOff</t>
  </si>
  <si>
    <t>in-rbi-rep.xsd#in-rbi-rep_AccumulatedLosses</t>
  </si>
  <si>
    <t>in-rbi-rep.xsd#in-rbi-rep_Assets</t>
  </si>
  <si>
    <t>in-rbi-rep.xsd#in-rbi-rep_ContingentLiabilities</t>
  </si>
  <si>
    <t>rbi-core.xsd#rbi-core_FinancialAssets</t>
  </si>
  <si>
    <t>rbi-core.xsd#rbi-core_FinancialAssetsToTotalAssetsRatio</t>
  </si>
  <si>
    <t>in-rbi-rep.xsd#in-rbi-rep_FixedAssetsAxis::rbi-core.xsd#rbi-core_AcquiredByCompanyIndependentlyMember</t>
  </si>
  <si>
    <t>in-rbi-rep.xsd#in-rbi-rep_FixedAssetsAxis::rbi-core.xsd#rbi-core_AcquiredInSatisfactionOfClaimsMember</t>
  </si>
  <si>
    <t>7157f855-3fb1-48ae-951e-7c52745a2429:~:Layout1:~:NotMandatory:~:True:~::~::~:</t>
  </si>
  <si>
    <t>ITEMS OF INCOME</t>
  </si>
  <si>
    <t xml:space="preserve">A. Income from Financial Business </t>
  </si>
  <si>
    <t>1. Fund-Based Income</t>
  </si>
  <si>
    <t>(i) Gross Lease Income</t>
  </si>
  <si>
    <t>Net Lease Income</t>
  </si>
  <si>
    <t>(ii) Hire Purchase Income (including compensation charges)</t>
  </si>
  <si>
    <t>(iii) Bills Discounting Income</t>
  </si>
  <si>
    <t xml:space="preserve">(iv) Interest Income </t>
  </si>
  <si>
    <t>(a) Interest on Inter-corporate Deposits</t>
  </si>
  <si>
    <t>(b) Interest on Other Loans</t>
  </si>
  <si>
    <t xml:space="preserve">(v) Investment Income </t>
  </si>
  <si>
    <t>(a) Interest</t>
  </si>
  <si>
    <t>(b) Dividends</t>
  </si>
  <si>
    <t>(vi) Profit on Sale of Investments</t>
  </si>
  <si>
    <t>2. Fee-Based Income</t>
  </si>
  <si>
    <t xml:space="preserve">              Total Fee Based Income </t>
  </si>
  <si>
    <t xml:space="preserve">B. Income from Non-Financial Business </t>
  </si>
  <si>
    <t>C. Total Income</t>
  </si>
  <si>
    <t>ITEMS OF EXPENSES</t>
  </si>
  <si>
    <t>A. Expenses Relating to Financial Business</t>
  </si>
  <si>
    <t>1. Depreciation on Fixed Assets including Leased Assets</t>
  </si>
  <si>
    <t>(b) Interest on credits from Banks</t>
  </si>
  <si>
    <t>(c) Interest on credits from Financial Institutions</t>
  </si>
  <si>
    <t>(d) Other Financing Charges</t>
  </si>
  <si>
    <t>3.Brokerage (including reimbursement of expenses to brokers)</t>
  </si>
  <si>
    <t>5.Loss on Sale of Investments</t>
  </si>
  <si>
    <t>6. Bad Debts written off</t>
  </si>
  <si>
    <t xml:space="preserve">7. Provisions against Non-Performing Assets </t>
  </si>
  <si>
    <t>8. Reversal of Income on NPAs</t>
  </si>
  <si>
    <t>10. Operating Expenses</t>
  </si>
  <si>
    <t xml:space="preserve">       Of which; (i) Employee Costs</t>
  </si>
  <si>
    <t xml:space="preserve">B. Expenses Relating to Non-Financial Business </t>
  </si>
  <si>
    <t>3. Net Profit/Loss</t>
  </si>
  <si>
    <t>Financial Income/Total Income (%)</t>
  </si>
  <si>
    <t>DNBS02PART3</t>
  </si>
  <si>
    <t>rbi-core.xsd#rbi-core_GrossLeaseIncome</t>
  </si>
  <si>
    <t>rbi-core.xsd#rbi-core_LeaseEqualisationCreditCharge</t>
  </si>
  <si>
    <t>rbi-core.xsd#rbi-core_NetLeaseIncome</t>
  </si>
  <si>
    <t>rbi-core.xsd#rbi-core_HirePurchaseIncome</t>
  </si>
  <si>
    <t>rbi-core.xsd#rbi-core_BillsDiscountingIncome</t>
  </si>
  <si>
    <t>in-rbi-rep.xsd#in-rbi-rep_InterestIncome</t>
  </si>
  <si>
    <t>rbi-core.xsd#rbi-core_InterestIncomeOnInterCorporateDeposits</t>
  </si>
  <si>
    <t>in-rbi-rep.xsd#in-rbi-rep_InterestOnOthersLoansAndAdvances</t>
  </si>
  <si>
    <t>in-rbi-rep.xsd#in-rbi-rep_InvestmentIncome</t>
  </si>
  <si>
    <t>in-rbi-rep.xsd#in-rbi-rep_InterestOnInvestments</t>
  </si>
  <si>
    <t>in-rbi-rep.xsd#in-rbi-rep_DividendIncome</t>
  </si>
  <si>
    <t>in-rbi-rep.xsd#in-rbi-rep_ProfitOnSaleOfInvestmentsNet</t>
  </si>
  <si>
    <t>rbi-core.xsd#rbi-core_OtherFundBasedIncome</t>
  </si>
  <si>
    <t>rbi-core.xsd#rbi-core_FundBasedIncomeTotal</t>
  </si>
  <si>
    <t>rbi-core.xsd#rbi-core_FeeBasedIncomeTotal</t>
  </si>
  <si>
    <t>in-rbi-rep.xsd#in-rbi-rep_MiscellaneousIncome</t>
  </si>
  <si>
    <t>rbi-core.xsd#rbi-core_IncomeFromFinancialBusiness</t>
  </si>
  <si>
    <t>rbi-core.xsd#rbi-core_IncomeFromNonFinancialBusiness</t>
  </si>
  <si>
    <t>in-rbi-rep.xsd#in-rbi-rep_Income</t>
  </si>
  <si>
    <t>in-rbi-rep.xsd#in-rbi-rep_DepreciationFixedAssets</t>
  </si>
  <si>
    <t>in-rbi-rep.xsd#in-rbi-rep_InterestOnInterCorporateDepositsBorrowings</t>
  </si>
  <si>
    <t>rbi-core.xsd#rbi-core_InterestOnCreditsFromBanks</t>
  </si>
  <si>
    <t>rbi-core.xsd#rbi-core_InterestOnCreditsFromFinancialInstitutions</t>
  </si>
  <si>
    <t>in-rbi-rep.xsd#in-rbi-rep_OtherInterestExpended</t>
  </si>
  <si>
    <t>in-rbi-rep.xsd#in-rbi-rep_InterestExpended</t>
  </si>
  <si>
    <t>rbi-core.xsd#rbi-core_Brokerage</t>
  </si>
  <si>
    <t>rbi-core.xsd#rbi-core_DiscountChargesOnBillsRediscounted</t>
  </si>
  <si>
    <t>rbi-core.xsd#rbi-core_LossOnSaleOfInvestments</t>
  </si>
  <si>
    <t>in-rbi-rep.xsd#in-rbi-rep_BadDebtsWrittenoff</t>
  </si>
  <si>
    <t>in-rbi-rep.xsd#in-rbi-rep_NPAProvisionMadeDuringTheYear</t>
  </si>
  <si>
    <t>rbi-core.xsd#rbi-core_ReversalOfIncomeOnNonPerformingAssets</t>
  </si>
  <si>
    <t>in-rbi-rep.xsd#in-rbi-rep_DepreciationOnInvestments</t>
  </si>
  <si>
    <t>in-rbi-rep.xsd#in-rbi-rep_OperatingExpenses</t>
  </si>
  <si>
    <t>in-rbi-rep.xsd#in-rbi-rep_PaymentsToAndProvisionsForEmployees</t>
  </si>
  <si>
    <t>rbi-core.xsd#rbi-core_OtherAdministrativeCosts</t>
  </si>
  <si>
    <t>rbi-core.xsd#rbi-core_ExpensesRelatingToNonFinancialBusiness</t>
  </si>
  <si>
    <t>in-rbi-rep.xsd#in-rbi-rep_Expenditure</t>
  </si>
  <si>
    <t>in-rbi-rep.xsd#in-rbi-rep_ProfitLossBeforeTax</t>
  </si>
  <si>
    <t>in-rbi-rep.xsd#in-rbi-rep_ProvisionForIncomeTaxes</t>
  </si>
  <si>
    <t>in-rbi-rep.xsd#in-rbi-rep_NetProfitLossAfterTax</t>
  </si>
  <si>
    <t>rbi-core.xsd#rbi-core_FinancialIncomeToTotalIncomeRatio</t>
  </si>
  <si>
    <t>X020</t>
  </si>
  <si>
    <t>(i) Standard assets</t>
  </si>
  <si>
    <t>(ii) Sub-standard assets</t>
  </si>
  <si>
    <t>(iii) Doubtful assets</t>
  </si>
  <si>
    <t xml:space="preserve">(iv) Loss assets                       </t>
  </si>
  <si>
    <t>DNBS02PART3A</t>
  </si>
  <si>
    <t>in-rbi-rep.xsd#in-rbi-rep_AssetClassificationAxis::in-rbi-rep.xsd#in-rbi-rep_StandardAssetsMember</t>
  </si>
  <si>
    <t>in-rbi-rep.xsd#in-rbi-rep_AssetClassificationAxis::in-rbi-rep.xsd#in-rbi-rep_SubStandardAssetsMember</t>
  </si>
  <si>
    <t>in-rbi-rep.xsd#in-rbi-rep_AssetClassificationAxis::in-rbi-rep.xsd#in-rbi-rep_DoubtfulAssetsMember</t>
  </si>
  <si>
    <t>in-rbi-rep.xsd#in-rbi-rep_AssetClassificationAxis::in-rbi-rep.xsd#in-rbi-rep_LossAssetsMember</t>
  </si>
  <si>
    <t>in-rbi-rep.xsd#in-rbi-rep_CategoriesOfExposureAxis::rbi-core.xsd#rbi-core_GrossCreditExposureMember</t>
  </si>
  <si>
    <t>rbi-core.xsd#rbi-core_LoansAndAdvancesAndHirePurchaseAndLeasedAssets</t>
  </si>
  <si>
    <t>http://www.xbrl.org/2003/role/label</t>
  </si>
  <si>
    <t>Loans and advances and hire purchase and leased assets</t>
  </si>
  <si>
    <t>in-rbi-rep.xsd#in-rbi-rep_GrossNPAs</t>
  </si>
  <si>
    <t>Gross NPAs</t>
  </si>
  <si>
    <t>in-rbi-rep.xsd#in-rbi-rep_GrossNPAsAsPercentageToGrossAdvances</t>
  </si>
  <si>
    <t>Gross NPAs as percentage to gross advances</t>
  </si>
  <si>
    <t>in-rbi-rep.xsd#in-rbi-rep_NetNPAs</t>
  </si>
  <si>
    <t>Net NPAs</t>
  </si>
  <si>
    <t>rbi-core.xsd#rbi-core_LoansAndAdvancesAndHirePurchaseAndLeasedAssetsNet</t>
  </si>
  <si>
    <t>Loans and advances and hire purchase and leased assets, net</t>
  </si>
  <si>
    <t>in-rbi-rep.xsd#in-rbi-rep_NetNPAsAsPercentageToNetAdvances</t>
  </si>
  <si>
    <t>Net NPAs as percentage to net advances</t>
  </si>
  <si>
    <t>in-rbi-rep.xsd#in-rbi-rep_TotalNPAProvisionsHeld</t>
  </si>
  <si>
    <t>Total NPA provisions held</t>
  </si>
  <si>
    <t>in-rbi-rep.xsd#in-rbi-rep_ProvisionHeld</t>
  </si>
  <si>
    <t>Provision held</t>
  </si>
  <si>
    <t>7dd16a2e-6239-4d2a-ac9a-f11478ad2db2:~:Layout1:~:NotMandatory:~:True:~::~::~:</t>
  </si>
  <si>
    <t>Outstanding Balance</t>
  </si>
  <si>
    <t>Of which, all borrowers against Security of Shares</t>
  </si>
  <si>
    <t>A2. Advances to Capital Market (Non-fund based)</t>
  </si>
  <si>
    <t>1. Financial Guarantees Issued to Stock Exchanges on Behalf of Stock Brokers</t>
  </si>
  <si>
    <t>2. Other Financial Guarantees</t>
  </si>
  <si>
    <t>Total Financial Guarantees</t>
  </si>
  <si>
    <t>A3. Investments in Capital Market</t>
  </si>
  <si>
    <t>1. Convertible Bonds and Debentures</t>
  </si>
  <si>
    <t>2. Equities</t>
  </si>
  <si>
    <t>3. Equity Oriented Mutual Funds</t>
  </si>
  <si>
    <t>4. Others</t>
  </si>
  <si>
    <t>Total Investments in Capital Market</t>
  </si>
  <si>
    <t>Total Capital Market Exposure (A1+A2+A3)</t>
  </si>
  <si>
    <t xml:space="preserve">A1. Advances to Capital Market (Fund based) </t>
  </si>
  <si>
    <t>DNBS02PART4</t>
  </si>
  <si>
    <t>X030</t>
  </si>
  <si>
    <t>X040</t>
  </si>
  <si>
    <t>X050</t>
  </si>
  <si>
    <t>X060</t>
  </si>
  <si>
    <t>X070</t>
  </si>
  <si>
    <t>X080</t>
  </si>
  <si>
    <t>in-rbi-rep.xsd#in-rbi-rep_FinancialGuaranteesIssued</t>
  </si>
  <si>
    <t>in-rbi-rep.xsd#in-rbi-rep_ExposureAmount</t>
  </si>
  <si>
    <t>in-rbi-rep.xsd#in-rbi-rep_CategoryOfExposuresToSensitiveSectorsAxis::in-rbi-rep.xsd#in-rbi-rep_AggregateCapitalMarketExposuresMember</t>
  </si>
  <si>
    <t>rbi-core.xsd#rbi-core_CounterPartyAxis::in-rbi-rep.xsd#in-rbi-rep_IndividualsMember</t>
  </si>
  <si>
    <t>rbi-core.xsd#rbi-core_CounterPartyAxis::rbi-core.xsd#rbi-core_OtherCounterPartiesMember</t>
  </si>
  <si>
    <t>rbi-core.xsd#rbi-core_NatureOfSecurityAxis::in-rbi-rep.xsd#in-rbi-rep_SharesMember:::rbi-core.xsd#rbi-core_StatusOfSecurityAxis::rbi-core.xsd#rbi-core_SecuredMember</t>
  </si>
  <si>
    <t>rbi-core.xsd#rbi-core_CounterPartyAxis::rbi-core.xsd#rbi-core_StockExchangeOnBehalfOfStockBrokersMember</t>
  </si>
  <si>
    <t>in-rbi-rep.xsd#in-rbi-rep_ClassesOfInvestmentsCategoriesAxis::in-rbi-rep.xsd#in-rbi-rep_ConvertibleBondsAndDebenturesMember</t>
  </si>
  <si>
    <t>in-rbi-rep.xsd#in-rbi-rep_ClassesOfInvestmentsCategoriesAxis::rbi-core.xsd#rbi-core_MutualFundsEquityOrientedMember</t>
  </si>
  <si>
    <t>234d718d-a000-4f34-a10e-cc37fc6a3985:~:Layout2:~:NotMandatory:~:True:~::~::~:</t>
  </si>
  <si>
    <t>A Total Credit to Real Estate</t>
  </si>
  <si>
    <t>A.1 Direct</t>
  </si>
  <si>
    <t>A.1.1 Residential Mortgages</t>
  </si>
  <si>
    <t xml:space="preserve">A.1.1.a Residential Mortgages - Individual Housing Loans </t>
  </si>
  <si>
    <t>A.1.1.b Residential Mortgages - All Others</t>
  </si>
  <si>
    <t>A.1.2 Commercial Real Estate</t>
  </si>
  <si>
    <t>A.1.2.1 Commercial Real Estate - Residential Housing (CRE-RH)</t>
  </si>
  <si>
    <t>A.1.2.2 Commercial Real Estate - Other</t>
  </si>
  <si>
    <t>A.1.3 Any Other</t>
  </si>
  <si>
    <t>A.2 Indirect</t>
  </si>
  <si>
    <t>A.2.1 Funded and Non-funded Exposures NHB and Housing Finance Companies(HFCs)</t>
  </si>
  <si>
    <t>A.2.2 Any Other</t>
  </si>
  <si>
    <t>B Total Investment</t>
  </si>
  <si>
    <t>B.1 Direct</t>
  </si>
  <si>
    <t>B.1.1 Commercial Real Estate</t>
  </si>
  <si>
    <t>B.1.2 Investments in MBS and other securitized exposures</t>
  </si>
  <si>
    <t>B.1.2.a Residential Real Estate</t>
  </si>
  <si>
    <t>B.1.2.b Commercial Real Estate</t>
  </si>
  <si>
    <t>B.1.3 Any Other</t>
  </si>
  <si>
    <t>B.2 Indirect</t>
  </si>
  <si>
    <t>B.2.1 Funded and Non-funded Exposures NHB and Housing Finance Companies(HFCs)</t>
  </si>
  <si>
    <t>B.2.2 Any Other</t>
  </si>
  <si>
    <t>in-rbi-rep.xsd#in-rbi-rep_CategoryOfExposuresToSensitiveSectorsAxis::in-rbi-rep.xsd#in-rbi-rep_ExposureToRealEstateSectorMember</t>
  </si>
  <si>
    <t>in-rbi-rep.xsd#in-rbi-rep_ExposureTypeAxis::in-rbi-rep.xsd#in-rbi-rep_FundBasedExposureMember</t>
  </si>
  <si>
    <t>in-rbi-rep.xsd#in-rbi-rep_ExposureTypeAxis::in-rbi-rep.xsd#in-rbi-rep_NonFundBasedExposureMember</t>
  </si>
  <si>
    <t>in-rbi-rep.xsd#in-rbi-rep_CategoryOfExposuresToRealEstateSectorAxis::in-rbi-rep.xsd#in-rbi-rep_DirectExposureToRealEstateSectorMember</t>
  </si>
  <si>
    <t>in-rbi-rep.xsd#in-rbi-rep_CategoryOfExposuresToRealEstateSectorAxis::in-rbi-rep.xsd#in-rbi-rep_ResidentialMortgagesMember</t>
  </si>
  <si>
    <t>in-rbi-rep.xsd#in-rbi-rep_CategoryOfExposuresToRealEstateSectorAxis::in-rbi-rep.xsd#in-rbi-rep_ResidentialMortgagesIndividualHousingLoansQualifyingForPrioritySectorMember</t>
  </si>
  <si>
    <t>in-rbi-rep.xsd#in-rbi-rep_CategoryOfExposuresToRealEstateSectorAxis::in-rbi-rep.xsd#in-rbi-rep_ResidentialMortgagesAllOtherMember</t>
  </si>
  <si>
    <t>in-rbi-rep.xsd#in-rbi-rep_CategoryOfExposuresToRealEstateSectorAxis::in-rbi-rep.xsd#in-rbi-rep_DirectExposureToCommercialRealEstateMember</t>
  </si>
  <si>
    <t>in-rbi-rep.xsd#in-rbi-rep_CategoryOfExposuresToRealEstateSectorAxis::in-rbi-rep.xsd#in-rbi-rep_CommercialRealEstateResidentialHousingMember</t>
  </si>
  <si>
    <t>in-rbi-rep.xsd#in-rbi-rep_CategoryOfExposuresToRealEstateSectorAxis::in-rbi-rep.xsd#in-rbi-rep_CommercialRealEstateOthersMember</t>
  </si>
  <si>
    <t>in-rbi-rep.xsd#in-rbi-rep_CategoryOfExposuresToRealEstateSectorAxis::in-rbi-rep.xsd#in-rbi-rep_DirectExposureOthersMember</t>
  </si>
  <si>
    <t>in-rbi-rep.xsd#in-rbi-rep_CategoryOfExposuresToRealEstateSectorAxis::in-rbi-rep.xsd#in-rbi-rep_IndirectExposureToRealEstateSectorMember</t>
  </si>
  <si>
    <t>in-rbi-rep.xsd#in-rbi-rep_CategoryOfExposuresToRealEstateSectorAxis::in-rbi-rep.xsd#in-rbi-rep_FundedAndNonFundedExposuresNHBAndHousingFinanceCompaniesCreditMember</t>
  </si>
  <si>
    <t>in-rbi-rep.xsd#in-rbi-rep_CategoryOfExposuresToRealEstateSectorAxis::in-rbi-rep.xsd#in-rbi-rep_IndirectExposureOthersMember</t>
  </si>
  <si>
    <t>in-rbi-rep.xsd#in-rbi-rep_CategoryOfExposuresToRealEstateSectorAxis::in-rbi-rep.xsd#in-rbi-rep_InvestmentsInMBSAndOtherSecuritisedExposuresMember</t>
  </si>
  <si>
    <t>in-rbi-rep.xsd#in-rbi-rep_CategoryOfExposuresToRealEstateSectorAxis::in-rbi-rep.xsd#in-rbi-rep_InvestmentsInResidentialRealEstateMember</t>
  </si>
  <si>
    <t>in-rbi-rep.xsd#in-rbi-rep_CategoryOfExposuresToRealEstateSectorAxis::in-rbi-rep.xsd#in-rbi-rep_InvestmentsInCommercialRealEstateMember</t>
  </si>
  <si>
    <t>in-rbi-rep.xsd#in-rbi-rep_CategoryOfExposuresToRealEstateSectorAxis::in-rbi-rep.xsd#in-rbi-rep_FundedAndNonFundedExposuresNHBAndHousingFinanceCompaniesMember</t>
  </si>
  <si>
    <t xml:space="preserve">    (b) Non Fund Based exposure</t>
  </si>
  <si>
    <t>6dd6dcf9-7b87-426e-87a8-880bb3a4359c:~:Layout1:~:NotMandatory:~:True:~::~::~:</t>
  </si>
  <si>
    <t xml:space="preserve">Particulars </t>
  </si>
  <si>
    <t>(i) Equity shares</t>
  </si>
  <si>
    <t>(ii) Borrowings</t>
  </si>
  <si>
    <t>(iii) Bonds/Debentures</t>
  </si>
  <si>
    <t>(iv) Others</t>
  </si>
  <si>
    <t>Total Foreign Sources</t>
  </si>
  <si>
    <t>rbi-core.xsd#rbi-core_BorrowingsExcludingBondsAndDebenture</t>
  </si>
  <si>
    <t>rbi-core.xsd#rbi-core_BondsAndDebenture</t>
  </si>
  <si>
    <t>in-rbi-rep.xsd#in-rbi-rep_OtherSourcesOfFunds</t>
  </si>
  <si>
    <t>in-rbi-rep.xsd#in-rbi-rep_SourcesOfFunds</t>
  </si>
  <si>
    <t>rbi-core.xsd#rbi-core_SourcesOfFundsAxis::rbi-core.xsd#rbi-core_ForeignMember</t>
  </si>
  <si>
    <t>rbi-core.xsd#rbi-core_ClassificationOfCapitalAxis::in-rbi-rep.xsd#in-rbi-rep_EquitySharesMember:::rbi-core.xsd#rbi-core_CounterPartyAxis::rbi-core.xsd#rbi-core_ForeignInstitutionalInvestorsMember</t>
  </si>
  <si>
    <t>rbi-core.xsd#rbi-core_ClassificationOfCapitalAxis::in-rbi-rep.xsd#in-rbi-rep_EquitySharesMember:::rbi-core.xsd#rbi-core_CounterPartyAxis::rbi-core.xsd#rbi-core_ForeignDirectInvestorsMember</t>
  </si>
  <si>
    <t>#TYPDIM#</t>
  </si>
  <si>
    <t>rbi-core.xsd#rbi-core_NameOfGroupCompaniesAssociatesRelatedEntities</t>
  </si>
  <si>
    <t>rbi-core.xsd#rbi-core_LoansAndAdvancesAndInvestments</t>
  </si>
  <si>
    <t>TOTAL</t>
  </si>
  <si>
    <t>rbi-core.xsd#rbi-core_CounterPartyAxis::rbi-core.xsd#rbi-core_GroupAssociatesRelatedCompaniesEntitiesMember:::in-rbi-rep.xsd#in-rbi-rep_ExposureTypeAxis::in-rbi-rep.xsd#in-rbi-rep_FundBasedExposureMember</t>
  </si>
  <si>
    <t>in-rbi-rep.xsd#in-rbi-rep_ClassesOfInvestmentsCategoriesAxis::in-rbi-rep.xsd#in-rbi-rep_EquitySharesMember:::rbi-core.xsd#rbi-core_CounterPartyAxis::rbi-core.xsd#rbi-core_GroupAssociatesRelatedCompaniesEntitiesMember:::in-rbi-rep.xsd#in-rbi-rep_ExposureTypeAxis::in-rbi-rep.xsd#in-rbi-rep_FundBasedExposureMember</t>
  </si>
  <si>
    <t>in-rbi-rep.xsd#in-rbi-rep_ClassesOfInvestmentsCategoriesAxis::in-rbi-rep.xsd#in-rbi-rep_PreferenceSharesMember:::rbi-core.xsd#rbi-core_CounterPartyAxis::rbi-core.xsd#rbi-core_GroupAssociatesRelatedCompaniesEntitiesMember:::in-rbi-rep.xsd#in-rbi-rep_ExposureTypeAxis::in-rbi-rep.xsd#in-rbi-rep_FundBasedExposureMember</t>
  </si>
  <si>
    <t>in-rbi-rep.xsd#in-rbi-rep_ClassesOfInvestmentsCategoriesAxis::in-rbi-rep.xsd#in-rbi-rep_DebenturesAndBondsMember:::rbi-core.xsd#rbi-core_CounterPartyAxis::rbi-core.xsd#rbi-core_GroupAssociatesRelatedCompaniesEntitiesMember:::in-rbi-rep.xsd#in-rbi-rep_ExposureTypeAxis::in-rbi-rep.xsd#in-rbi-rep_FundBasedExposureMember</t>
  </si>
  <si>
    <t>in-rbi-rep.xsd#in-rbi-rep_ClassesOfInvestmentsCategoriesAxis::in-rbi-rep.xsd#in-rbi-rep_CommercialPaperMember:::rbi-core.xsd#rbi-core_CounterPartyAxis::rbi-core.xsd#rbi-core_GroupAssociatesRelatedCompaniesEntitiesMember:::in-rbi-rep.xsd#in-rbi-rep_ExposureTypeAxis::in-rbi-rep.xsd#in-rbi-rep_FundBasedExposureMember</t>
  </si>
  <si>
    <t>X090</t>
  </si>
  <si>
    <t>X100</t>
  </si>
  <si>
    <t>X110</t>
  </si>
  <si>
    <t>X120</t>
  </si>
  <si>
    <t>Guarantees</t>
  </si>
  <si>
    <t>in-rbi-rep.xsd#in-rbi-rep_LetterOfCredit</t>
  </si>
  <si>
    <t>rbi-core.xsd#rbi-core_FinancialAndOtherGuarantess</t>
  </si>
  <si>
    <t>in-rbi-rep.xsd#in-rbi-rep_OtherContingentLiabilities</t>
  </si>
  <si>
    <t>in-rbi-rep.xsd#in-rbi-rep_CategoriesOfExposureAxis::rbi-core.xsd#rbi-core_OffBalanceSheetLiabilitiesExposureMember:::rbi-core.xsd#rbi-core_CounterPartyAxis::rbi-core.xsd#rbi-core_GroupAssociatesRelatedCompaniesEntitiesMember:::in-rbi-rep.xsd#in-rbi-rep_ExposureTypeAxis::in-rbi-rep.xsd#in-rbi-rep_NonFundBasedExposureMember</t>
  </si>
  <si>
    <t>Item</t>
  </si>
  <si>
    <t>III. Non-Food Credit ( 1 to 5)</t>
  </si>
  <si>
    <t>1. Agriculture and Allied Activities</t>
  </si>
  <si>
    <t>2. Industry (2.1 to 2.4)</t>
  </si>
  <si>
    <t xml:space="preserve">      2.1 Micro and Small</t>
  </si>
  <si>
    <t xml:space="preserve">      2.2 Medium</t>
  </si>
  <si>
    <t xml:space="preserve">      2.3 Large</t>
  </si>
  <si>
    <t xml:space="preserve">      2.4 Others, if any, Please specify</t>
  </si>
  <si>
    <t>3. Services (3.1 to 3.10 equals 3.a to 3.d)</t>
  </si>
  <si>
    <t xml:space="preserve">      3.1 Transport Operators</t>
  </si>
  <si>
    <t xml:space="preserve">      3.2 Computer Software</t>
  </si>
  <si>
    <t xml:space="preserve">      3.3 Tourism, Hotel and Restaurants</t>
  </si>
  <si>
    <t xml:space="preserve">      3.4 Shipping</t>
  </si>
  <si>
    <t xml:space="preserve">      3.5 Professional Services</t>
  </si>
  <si>
    <t xml:space="preserve">      3.6 Trade</t>
  </si>
  <si>
    <t xml:space="preserve">           3.6.1 Wholesale Trade (other than Food Procurement)</t>
  </si>
  <si>
    <t xml:space="preserve">           3.6.2 Retail Trade</t>
  </si>
  <si>
    <t xml:space="preserve">      3.7 Commercial Real Estate</t>
  </si>
  <si>
    <t xml:space="preserve">      3.8 NBFCs</t>
  </si>
  <si>
    <t>      3.9 Aviation</t>
  </si>
  <si>
    <t>      3.10 Other Services</t>
  </si>
  <si>
    <t xml:space="preserve">      3.a Micro and Small</t>
  </si>
  <si>
    <t xml:space="preserve">      3.b Medium</t>
  </si>
  <si>
    <t xml:space="preserve">      3.c Large</t>
  </si>
  <si>
    <t xml:space="preserve">      3.d Others, if any, Please specify</t>
  </si>
  <si>
    <t xml:space="preserve">      4.1 Housing Loans (incl. priority sector Housing)</t>
  </si>
  <si>
    <t xml:space="preserve">      4.2 Consumer Durables</t>
  </si>
  <si>
    <t xml:space="preserve">      4.3 Credit Card Receivables</t>
  </si>
  <si>
    <t xml:space="preserve">      4.4 Vehicle/Auto Loans</t>
  </si>
  <si>
    <t xml:space="preserve">      4.5 Education Loans</t>
  </si>
  <si>
    <t xml:space="preserve">      4.6 Advances against Fixed Deposits (incl. FCNR(B), etc.)</t>
  </si>
  <si>
    <t xml:space="preserve">      4.7 Advances to Individuals against Shares, Bonds</t>
  </si>
  <si>
    <t>4.9 Micro finance loan/SHG Loan</t>
  </si>
  <si>
    <t>4.10 Other Retail loans , if any, Please specify</t>
  </si>
  <si>
    <t>5. Other Non-food Credit, if any</t>
  </si>
  <si>
    <t>Domestic Operations</t>
  </si>
  <si>
    <t>Number of accounts</t>
  </si>
  <si>
    <t>Doubtful Advances</t>
  </si>
  <si>
    <t>Loss Advances</t>
  </si>
  <si>
    <t>Remarks</t>
  </si>
  <si>
    <t>in-rbi-rep.xsd#in-rbi-rep_NoOfAccounts</t>
  </si>
  <si>
    <t>in-rbi-rep.xsd#in-rbi-rep_RegionOfBusinessAxis::in-rbi-rep.xsd#in-rbi-rep_DomesticMember</t>
  </si>
  <si>
    <t>in-rbi-rep.xsd#in-rbi-rep_DistributionOfLoansAssetsAxis::in-rbi-rep.xsd#in-rbi-rep_GrossAdvancesMember</t>
  </si>
  <si>
    <t>in-rbi-rep.xsd#in-rbi-rep_DistributionOfLoansAssetsAxis::in-rbi-rep.xsd#in-rbi-rep_FoodCreditMember</t>
  </si>
  <si>
    <t>in-rbi-rep.xsd#in-rbi-rep_DistributionOfLoansAssetsAxis::in-rbi-rep.xsd#in-rbi-rep_NonFoodCreditMember</t>
  </si>
  <si>
    <t>in-rbi-rep.xsd#in-rbi-rep_DistributionOfLoansAssetsAxis::in-rbi-rep.xsd#in-rbi-rep_AgricultureAndAlliedActivitiesMember</t>
  </si>
  <si>
    <t>in-rbi-rep.xsd#in-rbi-rep_DistributionOfLoansAssetsAxis::in-rbi-rep.xsd#in-rbi-rep_IndustryMember</t>
  </si>
  <si>
    <t>in-rbi-rep.xsd#in-rbi-rep_DistributionOfLoansAssetsAxis::in-rbi-rep.xsd#in-rbi-rep_MicroAndSmallIndustryMember</t>
  </si>
  <si>
    <t>in-rbi-rep.xsd#in-rbi-rep_DistributionOfLoansAssetsAxis::in-rbi-rep.xsd#in-rbi-rep_MediumIndustryMember</t>
  </si>
  <si>
    <t>in-rbi-rep.xsd#in-rbi-rep_DistributionOfLoansAssetsAxis::in-rbi-rep.xsd#in-rbi-rep_LargeIndustryMember</t>
  </si>
  <si>
    <t>in-rbi-rep.xsd#in-rbi-rep_DistributionOfLoansAssetsAxis::in-rbi-rep.xsd#in-rbi-rep_OtherIndustryMember</t>
  </si>
  <si>
    <t>in-rbi-rep.xsd#in-rbi-rep_DistributionOfLoansAssetsAxis::in-rbi-rep.xsd#in-rbi-rep_ServicesMember</t>
  </si>
  <si>
    <t>in-rbi-rep.xsd#in-rbi-rep_DistributionOfLoansAssetsAxis::in-rbi-rep.xsd#in-rbi-rep_TransportOperatorMember</t>
  </si>
  <si>
    <t>in-rbi-rep.xsd#in-rbi-rep_DistributionOfLoansAssetsAxis::in-rbi-rep.xsd#in-rbi-rep_ComputerSoftwareMember</t>
  </si>
  <si>
    <t>in-rbi-rep.xsd#in-rbi-rep_DistributionOfLoansAssetsAxis::in-rbi-rep.xsd#in-rbi-rep_TourismHotelAndRestaurantMember</t>
  </si>
  <si>
    <t>in-rbi-rep.xsd#in-rbi-rep_DistributionOfLoansAssetsAxis::in-rbi-rep.xsd#in-rbi-rep_ShippingMember</t>
  </si>
  <si>
    <t>in-rbi-rep.xsd#in-rbi-rep_DistributionOfLoansAssetsAxis::in-rbi-rep.xsd#in-rbi-rep_ProfessionalServicesMember</t>
  </si>
  <si>
    <t>in-rbi-rep.xsd#in-rbi-rep_DistributionOfLoansAssetsAxis::in-rbi-rep.xsd#in-rbi-rep_TradeMember</t>
  </si>
  <si>
    <t>in-rbi-rep.xsd#in-rbi-rep_DistributionOfLoansAssetsAxis::in-rbi-rep.xsd#in-rbi-rep_WholesaleMember</t>
  </si>
  <si>
    <t>in-rbi-rep.xsd#in-rbi-rep_DistributionOfLoansAssetsAxis::in-rbi-rep.xsd#in-rbi-rep_RetailTradeMember</t>
  </si>
  <si>
    <t>in-rbi-rep.xsd#in-rbi-rep_DistributionOfLoansAssetsAxis::in-rbi-rep.xsd#in-rbi-rep_CommercialRealStateMember</t>
  </si>
  <si>
    <t>in-rbi-rep.xsd#in-rbi-rep_DistributionOfLoansAssetsAxis::in-rbi-rep.xsd#in-rbi-rep_NBFCsMember</t>
  </si>
  <si>
    <t>in-rbi-rep.xsd#in-rbi-rep_DistributionOfLoansAssetsAxis::in-rbi-rep.xsd#in-rbi-rep_AviationMember</t>
  </si>
  <si>
    <t>in-rbi-rep.xsd#in-rbi-rep_DistributionOfLoansAssetsAxis::in-rbi-rep.xsd#in-rbi-rep_OtherServicesMember</t>
  </si>
  <si>
    <t>in-rbi-rep.xsd#in-rbi-rep_DistributionOfLoansAssetsAxis::in-rbi-rep.xsd#in-rbi-rep_MicroAndSmallServicesMember</t>
  </si>
  <si>
    <t>in-rbi-rep.xsd#in-rbi-rep_DistributionOfLoansAssetsAxis::in-rbi-rep.xsd#in-rbi-rep_MediumServicesMember</t>
  </si>
  <si>
    <t>in-rbi-rep.xsd#in-rbi-rep_DistributionOfLoansAssetsAxis::in-rbi-rep.xsd#in-rbi-rep_LargeServicesMember</t>
  </si>
  <si>
    <t>in-rbi-rep.xsd#in-rbi-rep_DistributionOfLoansAssetsAxis::in-rbi-rep.xsd#in-rbi-rep_DetailsOfOtherServicesMember</t>
  </si>
  <si>
    <t>in-rbi-rep.xsd#in-rbi-rep_DistributionOfLoansAssetsAxis::in-rbi-rep.xsd#in-rbi-rep_RetailLoansMember</t>
  </si>
  <si>
    <t>in-rbi-rep.xsd#in-rbi-rep_DistributionOfLoansAssetsAxis::in-rbi-rep.xsd#in-rbi-rep_HousingLoansIncludingPrioritySectorHousingMember</t>
  </si>
  <si>
    <t>in-rbi-rep.xsd#in-rbi-rep_DistributionOfLoansAssetsAxis::in-rbi-rep.xsd#in-rbi-rep_ConsumerDurablesMember</t>
  </si>
  <si>
    <t>in-rbi-rep.xsd#in-rbi-rep_DistributionOfLoansAssetsAxis::in-rbi-rep.xsd#in-rbi-rep_CreditCardRecievablesMember</t>
  </si>
  <si>
    <t>in-rbi-rep.xsd#in-rbi-rep_DistributionOfLoansAssetsAxis::in-rbi-rep.xsd#in-rbi-rep_VehicleAutoLoansMember</t>
  </si>
  <si>
    <t>in-rbi-rep.xsd#in-rbi-rep_DistributionOfLoansAssetsAxis::in-rbi-rep.xsd#in-rbi-rep_EducationalLoansMember</t>
  </si>
  <si>
    <t>in-rbi-rep.xsd#in-rbi-rep_DistributionOfLoansAssetsAxis::in-rbi-rep.xsd#in-rbi-rep_AdvancesAgainstFixedDepositsIncludingFCNRBMember</t>
  </si>
  <si>
    <t>in-rbi-rep.xsd#in-rbi-rep_DistributionOfLoansAssetsAxis::in-rbi-rep.xsd#in-rbi-rep_AdvancesToIndividualsAgainstSharesBondsMember</t>
  </si>
  <si>
    <t>in-rbi-rep.xsd#in-rbi-rep_DistributionOfLoansAssetsAxis::rbi-core.xsd#rbi-core_AdvancesToIndividualsAgainstGoldMember</t>
  </si>
  <si>
    <t>in-rbi-rep.xsd#in-rbi-rep_DistributionOfLoansAssetsAxis::rbi-core.xsd#rbi-core_MicroFinanceSelfHelpGroupCreditMember</t>
  </si>
  <si>
    <t>in-rbi-rep.xsd#in-rbi-rep_DistributionOfLoansAssetsAxis::in-rbi-rep.xsd#in-rbi-rep_OtherRetailLoansMember</t>
  </si>
  <si>
    <t>in-rbi-rep.xsd#in-rbi-rep_DistributionOfLoansAssetsAxis::in-rbi-rep.xsd#in-rbi-rep_OtherNonFoodCreditMember</t>
  </si>
  <si>
    <t>in-rbi-rep.xsd#in-rbi-rep_AssetClassificationAxis::in-rbi-rep.xsd#in-rbi-rep_DoubtfulAssetsMember:::in-rbi-rep.xsd#in-rbi-rep_RegionOfBusinessAxis::in-rbi-rep.xsd#in-rbi-rep_DomesticMember</t>
  </si>
  <si>
    <t>in-rbi-rep.xsd#in-rbi-rep_AssetClassificationAxis::in-rbi-rep.xsd#in-rbi-rep_LossAssetsMember:::in-rbi-rep.xsd#in-rbi-rep_RegionOfBusinessAxis::in-rbi-rep.xsd#in-rbi-rep_DomesticMember</t>
  </si>
  <si>
    <t>DNBS02PART6</t>
  </si>
  <si>
    <t>in-rbi-rep.xsd#in-rbi-rep_Remarks</t>
  </si>
  <si>
    <t>Amount</t>
  </si>
  <si>
    <t>Owned Fund (from Part 1)</t>
  </si>
  <si>
    <t xml:space="preserve">Net owned fund </t>
  </si>
  <si>
    <t>DNBS02PART7</t>
  </si>
  <si>
    <t>rbi-core.xsd#rbi-core_PaidUpEquityCapitalCompulsorilyConvertiblePreferenceSharesAndFreeReserves</t>
  </si>
  <si>
    <t>Paid up equity capital compulsorily convertible preference shares and free reserves</t>
  </si>
  <si>
    <t>Accumulated losses</t>
  </si>
  <si>
    <t>rbi-core.xsd#rbi-core_DeferredRevenueExpenditure</t>
  </si>
  <si>
    <t>Deferred revenue expenditure</t>
  </si>
  <si>
    <t>Deferred tax assets , netof liabilities</t>
  </si>
  <si>
    <t>in-rbi-rep.xsd#in-rbi-rep_OtherIntangibleAssets</t>
  </si>
  <si>
    <t>Other intangible assets</t>
  </si>
  <si>
    <t>rbi-core.xsd#rbi-core_OtherReductionsToCalculateOwnedFunds</t>
  </si>
  <si>
    <t>Other reductions to calculate owned funds</t>
  </si>
  <si>
    <t>rbi-core.xsd#rbi-core_TotalAdjustmentsToCalculateOwnedFunds</t>
  </si>
  <si>
    <t>Total adjustments to calculate owned funds</t>
  </si>
  <si>
    <t>in-rbi-rep.xsd#in-rbi-rep_OwnedFunds</t>
  </si>
  <si>
    <t>Owned funds</t>
  </si>
  <si>
    <t>in-rbi-rep.xsd#in-rbi-rep_InvestmentInShares</t>
  </si>
  <si>
    <t>Investment in shares</t>
  </si>
  <si>
    <t>rbi-core.xsd#rbi-core_BookValueOfDebenturesBondsOutstandingLoansAndAdvancesBillsPurchasedAndDiscountedIncludingHirePurchaseAndLeasedAssetsAndDeposits</t>
  </si>
  <si>
    <t>Book value of debentures bonds outstanding loans and advances bills purchased and discounted including hire purchase and leased assets and deposits</t>
  </si>
  <si>
    <t>rbi-core.xsd#rbi-core_TotalAdjustmentsToCalculateNetOwnedFunds</t>
  </si>
  <si>
    <t>Total adjustments to calculate net owned funds</t>
  </si>
  <si>
    <t>rbi-core.xsd#rbi-core_TotalAdjustmentsToCalculateNetOwnedFundsInExcessOfOwnedFunds</t>
  </si>
  <si>
    <t>Total adjustments to calculate net owned funds in excess of owned funds</t>
  </si>
  <si>
    <t>in-rbi-rep.xsd#in-rbi-rep_NetOwnedFunds</t>
  </si>
  <si>
    <t>Net owned funds</t>
  </si>
  <si>
    <t>rbi-core.xsd#rbi-core_RemarksForOtherReductionsToCalculateOwnedFunds</t>
  </si>
  <si>
    <t>Remarks for other reductions to calculate owned funds</t>
  </si>
  <si>
    <t>4e1035dc-5317-4e80-ab6c-f6b7399bb26b:~:Layout1:~:NotMandatory:~:True:~::~::~:RuleSetForY</t>
  </si>
  <si>
    <t>1. Financial &amp; Other guarantees</t>
  </si>
  <si>
    <t xml:space="preserve">2. Share/debenture underwriting obligations       </t>
  </si>
  <si>
    <t xml:space="preserve">3. Partly paid shares/debentures       </t>
  </si>
  <si>
    <t>4. Bills  rediscounted</t>
  </si>
  <si>
    <t xml:space="preserve">5. Lease contracts entered into but yet to be executed  </t>
  </si>
  <si>
    <t>a) Less than 1 year</t>
  </si>
  <si>
    <t>DNBS02PART8</t>
  </si>
  <si>
    <t>Book Value
(BV)</t>
  </si>
  <si>
    <t>eece1aa2-b926-4720-bf83-46240591b875:~:Layout1:~:NotMandatory:~:True:~::~::~:</t>
  </si>
  <si>
    <t>Details</t>
  </si>
  <si>
    <t>Number of Accounts</t>
  </si>
  <si>
    <t>Non-Funded Exposure</t>
  </si>
  <si>
    <t>Min</t>
  </si>
  <si>
    <t>Max</t>
  </si>
  <si>
    <t>Weighted Average Rate of Interest</t>
  </si>
  <si>
    <t>Interest Rate (%)</t>
  </si>
  <si>
    <t>DNBS02PART10</t>
  </si>
  <si>
    <t>A. Micro, Small and Medium Enterprises</t>
  </si>
  <si>
    <t>A.1 Direct Exposure (addition)</t>
  </si>
  <si>
    <t>A.2 Indirect Exposure (addition)</t>
  </si>
  <si>
    <t>B. Micro Finance Institutions</t>
  </si>
  <si>
    <t>Exposures in Rupee</t>
  </si>
  <si>
    <t>in-rbi-rep.xsd#in-rbi-rep_InterestRate</t>
  </si>
  <si>
    <t>in-rbi-rep.xsd#in-rbi-rep_CategoriesOfExposureAxis::in-rbi-rep.xsd#in-rbi-rep_ExposuresInRupeesMember:::in-rbi-rep.xsd#in-rbi-rep_MeasurementAxis::in-rbi-rep.xsd#in-rbi-rep_MinimumMember:::in-rbi-rep.xsd#in-rbi-rep_RegionOfBusinessAxis::in-rbi-rep.xsd#in-rbi-rep_DomesticMember</t>
  </si>
  <si>
    <t>in-rbi-rep.xsd#in-rbi-rep_CategoriesOfExposureAxis::in-rbi-rep.xsd#in-rbi-rep_ExposuresInRupeesMember:::in-rbi-rep.xsd#in-rbi-rep_MeasurementAxis::in-rbi-rep.xsd#in-rbi-rep_MaximumMember:::in-rbi-rep.xsd#in-rbi-rep_RegionOfBusinessAxis::in-rbi-rep.xsd#in-rbi-rep_DomesticMember</t>
  </si>
  <si>
    <t>in-rbi-rep.xsd#in-rbi-rep_CategoriesOfExposureAxis::in-rbi-rep.xsd#in-rbi-rep_ExposuresInRupeesMember:::in-rbi-rep.xsd#in-rbi-rep_MeasurementAxis::in-rbi-rep.xsd#in-rbi-rep_WeightedAverageRateOfInterestMember:::in-rbi-rep.xsd#in-rbi-rep_RegionOfBusinessAxis::in-rbi-rep.xsd#in-rbi-rep_DomesticMember</t>
  </si>
  <si>
    <t>in-rbi-rep.xsd#in-rbi-rep_CategoriesOfExposureAxis::in-rbi-rep.xsd#in-rbi-rep_ExposuresInRupeesMember:::in-rbi-rep.xsd#in-rbi-rep_RegionOfBusinessAxis::in-rbi-rep.xsd#in-rbi-rep_DomesticMember</t>
  </si>
  <si>
    <t>in-rbi-rep.xsd#in-rbi-rep_DetailsOfExposureToMFIsSHGsSmallTinyAndMediumEnterprisesAxis::in-rbi-rep.xsd#in-rbi-rep_ExposuresToMicroSmallAndMediumEnterprisesMember</t>
  </si>
  <si>
    <t>in-rbi-rep.xsd#in-rbi-rep_DetailsOfExposureToMFIsSHGsSmallTinyAndMediumEnterprisesAxis::in-rbi-rep.xsd#in-rbi-rep_DirectExposureMember</t>
  </si>
  <si>
    <t>in-rbi-rep.xsd#in-rbi-rep_DetailsOfExposureToMFIsSHGsSmallTinyAndMediumEnterprisesAxis::in-rbi-rep.xsd#in-rbi-rep_DirectExposureToMicroEnterprisesMember</t>
  </si>
  <si>
    <t>in-rbi-rep.xsd#in-rbi-rep_DetailsOfExposureToMFIsSHGsSmallTinyAndMediumEnterprisesAxis::in-rbi-rep.xsd#in-rbi-rep_DirectExposureToSmallEnterprisesMember</t>
  </si>
  <si>
    <t>in-rbi-rep.xsd#in-rbi-rep_DetailsOfExposureToMFIsSHGsSmallTinyAndMediumEnterprisesAxis::in-rbi-rep.xsd#in-rbi-rep_DirectExposureToMediumEnterprisesMember</t>
  </si>
  <si>
    <t>in-rbi-rep.xsd#in-rbi-rep_DetailsOfExposureToMFIsSHGsSmallTinyAndMediumEnterprisesAxis::in-rbi-rep.xsd#in-rbi-rep_IndirectExposureMember</t>
  </si>
  <si>
    <t>in-rbi-rep.xsd#in-rbi-rep_DetailsOfExposureToMFIsSHGsSmallTinyAndMediumEnterprisesAxis::in-rbi-rep.xsd#in-rbi-rep_IndirectExposureToMicroEnterprisesMember</t>
  </si>
  <si>
    <t>in-rbi-rep.xsd#in-rbi-rep_DetailsOfExposureToMFIsSHGsSmallTinyAndMediumEnterprisesAxis::in-rbi-rep.xsd#in-rbi-rep_InDirectExposureToSmallEnterprisesMember</t>
  </si>
  <si>
    <t>in-rbi-rep.xsd#in-rbi-rep_DetailsOfExposureToMFIsSHGsSmallTinyAndMediumEnterprisesAxis::in-rbi-rep.xsd#in-rbi-rep_InDirectExposureToMediumEnterprisesMember</t>
  </si>
  <si>
    <t>in-rbi-rep.xsd#in-rbi-rep_DetailsOfExposureToMFIsSHGsSmallTinyAndMediumEnterprisesAxis::rbi-core.xsd#rbi-core_ExposuresToMicroFinanceInstitutionsMember</t>
  </si>
  <si>
    <t>in-rbi-rep.xsd#in-rbi-rep_DetailsOfExposureToMFIsSHGsSmallTinyAndMediumEnterprisesAxis::rbi-core.xsd#rbi-core_ExposuresToMicroFinanceLoansAndSelfHelpGroupsMember</t>
  </si>
  <si>
    <t>in-rbi-rep.xsd#in-rbi-rep_CategoriesOfExposureAxis::in-rbi-rep.xsd#in-rbi-rep_ExposuresInRupeesMember:::in-rbi-rep.xsd#in-rbi-rep_ExposureTypeAxis::in-rbi-rep.xsd#in-rbi-rep_FundedMember:::in-rbi-rep.xsd#in-rbi-rep_RegionOfBusinessAxis::in-rbi-rep.xsd#in-rbi-rep_DomesticMember</t>
  </si>
  <si>
    <t>in-rbi-rep.xsd#in-rbi-rep_CategoriesOfExposureAxis::in-rbi-rep.xsd#in-rbi-rep_ExposuresInRupeesMember:::in-rbi-rep.xsd#in-rbi-rep_ExposureTypeAxis::in-rbi-rep.xsd#in-rbi-rep_NonFundedMember:::in-rbi-rep.xsd#in-rbi-rep_RegionOfBusinessAxis::in-rbi-rep.xsd#in-rbi-rep_DomesticMember</t>
  </si>
  <si>
    <t xml:space="preserve">No. of A/Cs   </t>
  </si>
  <si>
    <t>DNBS02PART11</t>
  </si>
  <si>
    <t>No. of accounts</t>
  </si>
  <si>
    <t>Exposure amount</t>
  </si>
  <si>
    <t>rbi-core.xsd#rbi-core_DetailsOfLoanAxis::rbi-core.xsd#rbi-core_LoansExtendedTowardsIncomeGenerationMember</t>
  </si>
  <si>
    <t>in-rbi-rep.xsd#in-rbi-rep_StateUnionTerritoryAxis::in-rbi-rep.xsd#in-rbi-rep_HyderabadMember</t>
  </si>
  <si>
    <t>in-rbi-rep.xsd#in-rbi-rep_LossProvisionsHeld</t>
  </si>
  <si>
    <t>Loss provisions held</t>
  </si>
  <si>
    <t>Branch Name</t>
  </si>
  <si>
    <t>Branch Address</t>
  </si>
  <si>
    <t>City</t>
  </si>
  <si>
    <t>State</t>
  </si>
  <si>
    <t>District</t>
  </si>
  <si>
    <t>Number of deposit accounts</t>
  </si>
  <si>
    <t>Number of loan accounts</t>
  </si>
  <si>
    <t>in-rbi-rep.xsd#in-rbi-rep_NameOfBranch</t>
  </si>
  <si>
    <t>in-rbi-rep.xsd#in-rbi-rep_AddressOfBranch</t>
  </si>
  <si>
    <t>rbi-core.xsd#rbi-core_CityOfBranch</t>
  </si>
  <si>
    <t>in-rbi-rep.xsd#in-rbi-rep_StateOfBranch</t>
  </si>
  <si>
    <t>in-rbi-rep.xsd#in-rbi-rep_DistrictOfBranch</t>
  </si>
  <si>
    <t>rbi-core.xsd#rbi-core_NumberOfDepositAccounts</t>
  </si>
  <si>
    <t>rbi-core.xsd#rbi-core_NumberOfLoanAccounts</t>
  </si>
  <si>
    <t>in-rbi-rep.xsd#in-rbi-rep_AdvancesBranch</t>
  </si>
  <si>
    <t>#DYNDOM#</t>
  </si>
  <si>
    <t>in-rbi-rep.xsd#in-rbi-rep_ClassesOfInvestmentsCategoriesAxis</t>
  </si>
  <si>
    <t>Layout1</t>
  </si>
  <si>
    <t>in-rbi-rep.xsd#in-rbi-rep_ClassesOfInvestmentsCategoriesDomain</t>
  </si>
  <si>
    <t>http://xbrl.org/int/dim/arcrole/domain-member</t>
  </si>
  <si>
    <t>descendant</t>
  </si>
  <si>
    <t>Left</t>
  </si>
  <si>
    <t>in-rbi-rep.xsd#in-rbi-rep_NameOfCompanyAxis</t>
  </si>
  <si>
    <t>in-rbi-rep.xsd#in-rbi-rep_ExposureTypeAxis::rbi-core.xsd#rbi-core_AggregateMember</t>
  </si>
  <si>
    <t>DNBS02PART1</t>
  </si>
  <si>
    <t>DNBS02PART2</t>
  </si>
  <si>
    <t>Balance</t>
  </si>
  <si>
    <t>Provision Held</t>
  </si>
  <si>
    <t>rbi-core.xsd#rbi-core_CounterPartyAxis::in-rbi-rep.xsd#in-rbi-rep_SubsidiariesMember</t>
  </si>
  <si>
    <t>rbi-core.xsd#rbi-core_CounterPartyAxis::rbi-core.xsd#rbi-core_CompaniesInTheSameGroupMember</t>
  </si>
  <si>
    <t>rbi-core.xsd#rbi-core_CounterPartyAxis::rbi-core.xsd#rbi-core_OtherNBFCsMember</t>
  </si>
  <si>
    <t>in-rbi-rep.xsd#in-rbi-rep_ProvisionForTaxesNet</t>
  </si>
  <si>
    <t>in-rbi-rep.xsd#in-rbi-rep_Provisions</t>
  </si>
  <si>
    <t>in-rbi-rep.xsd#in-rbi-rep_CategoriesOfExposureAxis::in-rbi-rep.xsd#in-rbi-rep_ExposuresInRupeesMember:::in-rbi-rep.xsd#in-rbi-rep_DetailsOfExposureToMFIsSHGsSmallTinyAndMediumEnterprisesAxis::rbi-core.xsd#rbi-core_ExposuresToMicroFinanceLoansAndSelfHelpGroupsMember:::in-rbi-rep.xsd#in-rbi-rep_RegionOfBusinessAxis::in-rbi-rep.xsd#in-rbi-rep_DomesticMember</t>
  </si>
  <si>
    <t>0fc410fc-71cf-44db-8c76-f7a1ebe02285:~:Layout1:~:NotMandatory:~:True:~::~::~:RuleSetForY</t>
  </si>
  <si>
    <t>rbi-core.xsd#rbi-core_Abstract</t>
  </si>
  <si>
    <t>Abstract</t>
  </si>
  <si>
    <t>88ee752d-562c-4507-8d5f-2f94e60251cb:~:Layout1:~:NotMandatory:~:True:~::~::~:RuleSetForY</t>
  </si>
  <si>
    <t xml:space="preserve">        (iii) Deferred  Tax Assets (Net)</t>
  </si>
  <si>
    <t xml:space="preserve">        (iv) Interest Accrued on Loans &amp; Advances</t>
  </si>
  <si>
    <t xml:space="preserve">        (vi) Security Deposits</t>
  </si>
  <si>
    <t xml:space="preserve">        (vii) Sundry/Trade Debtors</t>
  </si>
  <si>
    <t xml:space="preserve">        (viii) Advances to Staff</t>
  </si>
  <si>
    <t xml:space="preserve">                           (ii) Other Administrative Costs</t>
  </si>
  <si>
    <t>ii) Foreign Direct Investment</t>
  </si>
  <si>
    <t>(c) Of Total Loans &amp; Advances above, amount receivable more than 12 months</t>
  </si>
  <si>
    <t>(i) Accumulated balance of loss</t>
  </si>
  <si>
    <t>(ii) Deferred Revenue Expenditure</t>
  </si>
  <si>
    <t>(iii) Deferred Tax Asset (Net)</t>
  </si>
  <si>
    <t>(iv) Other Intangible Assets</t>
  </si>
  <si>
    <t>(v) Others ( to be specified in remarks column)</t>
  </si>
  <si>
    <t>Amount outstanding</t>
  </si>
  <si>
    <t>(a) Subsidiaries</t>
  </si>
  <si>
    <t>(b) Companies in the same Group</t>
  </si>
  <si>
    <t>(ix) Total</t>
  </si>
  <si>
    <t>(viii) The book value of debentures, bonds, outstanding loans and advances, bills purchased and discounted (including hire-purchase and lease finance) made to, and deposits with</t>
  </si>
  <si>
    <t>(d) Other non-banking financial companies</t>
  </si>
  <si>
    <t>(vii) Investment in shares of :</t>
  </si>
  <si>
    <t>(vi) Owned Fund</t>
  </si>
  <si>
    <t>I. Gross Advances (II + III)</t>
  </si>
  <si>
    <t>II. Food Credit</t>
  </si>
  <si>
    <t>4.8 Advances to Individuals against Gold</t>
  </si>
  <si>
    <t xml:space="preserve">    Of which;
       i) Foreign Institutional Investors</t>
  </si>
  <si>
    <t>I. Aggregate of credit exposures categorised into:</t>
  </si>
  <si>
    <t xml:space="preserve">   (c) Loans to Corporates</t>
  </si>
  <si>
    <t xml:space="preserve">         (i) Ordinary Shares</t>
  </si>
  <si>
    <t>rbi-core.xsd#rbi-core_ClassificationOfCapitalAxis::rbi-core.xsd#rbi-core_ConvertiblePreferenceSharesMember</t>
  </si>
  <si>
    <t>rbi-core.xsd#rbi-core_ClassificationOfCapitalAxis::rbi-core.xsd#rbi-core_NonConvertiblePreferenceSharesMember</t>
  </si>
  <si>
    <t>rbi-core.xsd#rbi-core_ConversionFactorForDerivative</t>
  </si>
  <si>
    <t>Conversion factor for derivative</t>
  </si>
  <si>
    <t xml:space="preserve">        (ii) Compulsory Convertible Preference Shares</t>
  </si>
  <si>
    <t xml:space="preserve">        (iii) Preference shares other than Compulsory Convertible</t>
  </si>
  <si>
    <t xml:space="preserve">        (ix)  Stock in Trade- other than financial</t>
  </si>
  <si>
    <t>in-rbi-rep.xsd#in-rbi-rep_ClassesOfInvestmentsCategoriesAxis::rbi-core.xsd#rbi-core_StockInTradeFinancialMember</t>
  </si>
  <si>
    <t>Others</t>
  </si>
  <si>
    <t>in-rbi-rep.xsd#in-rbi-rep_ClassesOfInvestmentsCategoriesAxis::in-rbi-rep.xsd#in-rbi-rep_OtherInvestmentsMember:::rbi-core.xsd#rbi-core_CounterPartyAxis::rbi-core.xsd#rbi-core_GroupAssociatesRelatedCompaniesEntitiesMember:::in-rbi-rep.xsd#in-rbi-rep_ExposureTypeAxis::in-rbi-rep.xsd#in-rbi-rep_FundBasedExposureMember</t>
  </si>
  <si>
    <t>X130</t>
  </si>
  <si>
    <t>rbi-core.xsd#rbi-core_RemarksAndDescription</t>
  </si>
  <si>
    <t>Remarks and description</t>
  </si>
  <si>
    <t>Funded Exposure
(Loans + Investment)</t>
  </si>
  <si>
    <t>**Formula to calculate weighted average interest rate is (interest rate earned or paid * amount outstanding)/Total amount outstanding. Eg. If the company has 10 loan accounts then Weighted average interest rate = ( interest rate 1 *  amount O/s + interest rate 2 * amount O/s + ...... upto 10 accounts)/ Total amount outstanding for 10 loan accounts.</t>
  </si>
  <si>
    <t>1. Total Loans outstanding</t>
  </si>
  <si>
    <t xml:space="preserve">3. Of the item at 2. above, loans for tenure exceeding 1 year </t>
  </si>
  <si>
    <t>5. Of the item at 4. above, loans for tenure exceeding 1 year</t>
  </si>
  <si>
    <t>6. Loans extended towards income generation</t>
  </si>
  <si>
    <t>7. Of the item (1) above, Number and amount of loans outstanding in the state of Andhra Pradesh</t>
  </si>
  <si>
    <t>8. Amount of provisions, if any, held against loans in the state of Andhra Pradesh</t>
  </si>
  <si>
    <t>Note:</t>
  </si>
  <si>
    <t xml:space="preserve">(i) Standard assets </t>
  </si>
  <si>
    <t>(iv) Loss assets</t>
  </si>
  <si>
    <t>(v) Standard assets - Provision</t>
  </si>
  <si>
    <t>rbi-core.xsd#rbi-core_StockInTradeOtherThanFinancial</t>
  </si>
  <si>
    <t>Total 3.a to 3.d</t>
  </si>
  <si>
    <t>(x) Amount of item (ix) in excess of 10% of item (vi) above</t>
  </si>
  <si>
    <t>Bank / FI code</t>
  </si>
  <si>
    <t>rbi-core.xsd#rbi-core_PrepaidExpensesAndOtherCurrentAssets</t>
  </si>
  <si>
    <t>Scoping Question</t>
  </si>
  <si>
    <t>1dfe9cfd-a847-4065-ae4b-12cc7556659c:~:NotMandatory:~:True:~:False:~::~::~:False:~::~::~:False:~::~::~:</t>
  </si>
  <si>
    <t xml:space="preserve">I. Cash </t>
  </si>
  <si>
    <t>II. Bank balances including fixed deposits &amp; certificates of deposits</t>
  </si>
  <si>
    <t>III. The deposits/collateral kept with CCIL in connection with CBLO</t>
  </si>
  <si>
    <t>IV. Investments  [See paragraph 6 of the Directions]</t>
  </si>
  <si>
    <t xml:space="preserve">      (a) Approved securities as defined in Reserve  Bank of India Act, 1934</t>
  </si>
  <si>
    <t xml:space="preserve">      (b) Bonds of public sector  banks </t>
  </si>
  <si>
    <t xml:space="preserve">             (i)  Amounts deducted in PART `1’ item (xii) (Item code 150) </t>
  </si>
  <si>
    <t xml:space="preserve">            (ii)  Amounts not deducted in PART `1’ item (xiii) (Item code 150)</t>
  </si>
  <si>
    <t xml:space="preserve">      (c) FDs/CDs/bonds of public financial institutions</t>
  </si>
  <si>
    <t xml:space="preserve">             (i) Amounts deducted in PART `1' [Item (xii) item code 150]</t>
  </si>
  <si>
    <t xml:space="preserve">             (ii)  Amounts not deducted in PART `1’ item (xii) (Item code 150)</t>
  </si>
  <si>
    <t xml:space="preserve">      (d) Shares of all companies and debentures/ bonds/ commercial papers of companies and units of all mutual funds</t>
  </si>
  <si>
    <t xml:space="preserve">            (i) Amounts deducted in PART `1' Item (xii) (Item code 150)</t>
  </si>
  <si>
    <t xml:space="preserve">            (ii) Amounts not deducted in PART 1</t>
  </si>
  <si>
    <t>V. Current Assets</t>
  </si>
  <si>
    <t xml:space="preserve">      (a) Stock on hire (Please see Note 2 below)</t>
  </si>
  <si>
    <t xml:space="preserve">            (i)  Amounts deducted in PART 1 [Item (xii) Item code 150]</t>
  </si>
  <si>
    <t xml:space="preserve">            Sub-total</t>
  </si>
  <si>
    <t xml:space="preserve">       (b) Inter-corporate loans/ deposits</t>
  </si>
  <si>
    <t xml:space="preserve">             (i) Amounts deducted in PART 1 [Item (xii) item code 150]</t>
  </si>
  <si>
    <t xml:space="preserve">             (ii) Amounts not deducted in PART 1</t>
  </si>
  <si>
    <t xml:space="preserve">             Sub-total </t>
  </si>
  <si>
    <t xml:space="preserve">               (i) Amounts deducted in PART 1 [Item (xii) item code 150)]</t>
  </si>
  <si>
    <t xml:space="preserve">              (ii) Amounts not deducted in PART 1</t>
  </si>
  <si>
    <t xml:space="preserve">              Sub-total</t>
  </si>
  <si>
    <t xml:space="preserve">               Sub-total </t>
  </si>
  <si>
    <t>VI. Fixed Asset (net of depreciation)</t>
  </si>
  <si>
    <t xml:space="preserve">         (a) Assets leased out</t>
  </si>
  <si>
    <t xml:space="preserve">              (i) Amounts deducted in PART 1 [Item (xii) item code 150)]</t>
  </si>
  <si>
    <t xml:space="preserve">             (ii) Amounts not deducted  in PART 1</t>
  </si>
  <si>
    <t xml:space="preserve">              Sub-total </t>
  </si>
  <si>
    <t xml:space="preserve">Total credit exposure </t>
  </si>
  <si>
    <t xml:space="preserve">VII. Other Assets </t>
  </si>
  <si>
    <t xml:space="preserve">          (a) Income-tax deducted at source (net of Provisions)</t>
  </si>
  <si>
    <t xml:space="preserve">          (b) Advance tax paid (net of Provision)</t>
  </si>
  <si>
    <t xml:space="preserve">          (c) Interest due on  Government securities </t>
  </si>
  <si>
    <t>Total weighted assets</t>
  </si>
  <si>
    <t>Book value
(BV)</t>
  </si>
  <si>
    <t>2c0a8430-88b7-40e8-a531-ab9eaa5876dd:~:Layout2:~:NotMandatory:~:True:~::~::~:</t>
  </si>
  <si>
    <t>in-rbi-rep.xsd#in-rbi-rep_UniqueTransactionAxis</t>
  </si>
  <si>
    <t>Name of Company</t>
  </si>
  <si>
    <t>Sr.No</t>
  </si>
  <si>
    <t>in-rbi-rep.xsd#in-rbi-rep_BookValueAmount</t>
  </si>
  <si>
    <t>e4fa368d-f152-4340-8e24-32be241527f0:~:Layout3:~:NotMandatory:~:True:~::~::~:</t>
  </si>
  <si>
    <t>b3f64d15-6d86-4ac4-87e4-cf222cab1a7d:~:Layout4:~:NotMandatory:~:True:~::~::~:</t>
  </si>
  <si>
    <t>in-rbi-rep.xsd#in-rbi-rep_DetailsOfValueAxis::in-rbi-rep.xsd#in-rbi-rep_OthersMember:::rbi-core.xsd#rbi-core_RiskWeightAssetsAxis::in-rbi-rep.xsd#in-rbi-rep_OtherAssetsMember</t>
  </si>
  <si>
    <t>08216414-831f-4b92-8db2-798bb1f37392:~:Layout5:~:NotMandatory:~:True:~::~::~:</t>
  </si>
  <si>
    <t>Notes:-
1. Netting may be done in respect of assets where provisions for depreciation or for bad and doubtful debts have been made.
2. Stock on hire should be shown net of finance charges i.e., interest and other charges recoverable.
3. Assets which have been deducted (item code 150) from owned fund to arrive at net owned fund will have a weightage of '0'.
4. Netting may be done in respect of total outstanding exposure of a borrower by cash margin/caution money/ security deposits against which right to set-off is available.</t>
  </si>
  <si>
    <t>d203dfba-e094-43bb-bb28-cdda7ef30f14:~:NotMandatory:~:True:~:False:~::~::~:False:~::~::~:False:~::~::~:</t>
  </si>
  <si>
    <t>7b003c56-22af-41a0-8226-7609b0d195dd:~:NotMandatory:~:True:~:False:~::~::~:False:~::~::~:False:~::~::~:</t>
  </si>
  <si>
    <t>a5d330be-4ffc-42d4-8778-22c944e97536:~:NotMandatory:~:True:~:False:~::~::~:False:~::~::~:False:~::~::~:</t>
  </si>
  <si>
    <t>97a9bc89-e6a4-4b06-89a6-f427820cbf99:~:Layout1:~:NotMandatory:~:True:~::~::~:RuleSetForY</t>
  </si>
  <si>
    <t>DNBS02_Part8</t>
  </si>
  <si>
    <t>Risk weight
(RW)</t>
  </si>
  <si>
    <t>Adjusted value
(AV)</t>
  </si>
  <si>
    <t>rbi-core.xsd#rbi-core_RiskWeightAssetsAxis::in-rbi-rep.xsd#in-rbi-rep_OtherCurrentAssetsMember</t>
  </si>
  <si>
    <t>rbi-core.xsd#rbi-core_RiskWeightOfCashFunds</t>
  </si>
  <si>
    <t>in-rbi-rep.xsd#in-rbi-rep_AdjustedValue</t>
  </si>
  <si>
    <t>rbi-core.xsd#rbi-core_RiskWeightAssetsAxis::rbi-core.xsd#rbi-core_CashMember</t>
  </si>
  <si>
    <t>rbi-core.xsd#rbi-core_RiskWeightAssetsAxis::rbi-core.xsd#rbi-core_BankBalancesIncludingFixedDepositsAndCertificatesOfDepositsMember</t>
  </si>
  <si>
    <t>rbi-core.xsd#rbi-core_RiskWeightAssetsAxis::rbi-core.xsd#rbi-core_DepositsOrCollateralKeptWithCCILInConnectionWithCBLOMember</t>
  </si>
  <si>
    <t>in-rbi-rep.xsd#in-rbi-rep_DetailsOfValueAxis::rbi-core.xsd#rbi-core_ApprovedSecuritiesAsDefinedInReserveBankOfIndiaAct1934Member:::rbi-core.xsd#rbi-core_RiskWeightAssetsAxis::in-rbi-rep.xsd#in-rbi-rep_InvestmentsMember</t>
  </si>
  <si>
    <t>in-rbi-rep.xsd#in-rbi-rep_DetailsOfValueAxis::rbi-core.xsd#rbi-core_AmountsDeductedInPART1ItemMember:::rbi-core.xsd#rbi-core_RiskWeightAssetsAxis::rbi-core.xsd#rbi-core_BondsOfPublicSectorBanksMember</t>
  </si>
  <si>
    <t>in-rbi-rep.xsd#in-rbi-rep_DetailsOfValueAxis::rbi-core.xsd#rbi-core_AmountsNotDeductedInPART1ItemMember:::rbi-core.xsd#rbi-core_RiskWeightAssetsAxis::rbi-core.xsd#rbi-core_BondsOfPublicSectorBanksMember</t>
  </si>
  <si>
    <t>in-rbi-rep.xsd#in-rbi-rep_DetailsOfValueAxis::rbi-core.xsd#rbi-core_AmountsDeductedInPART1ItemMember:::rbi-core.xsd#rbi-core_RiskWeightAssetsAxis::rbi-core.xsd#rbi-core_FDsOrCDsOrBondsOfPublicFinancialInstitutionsMember</t>
  </si>
  <si>
    <t>in-rbi-rep.xsd#in-rbi-rep_DetailsOfValueAxis::rbi-core.xsd#rbi-core_AmountsNotDeductedInPART1ItemMember:::rbi-core.xsd#rbi-core_RiskWeightAssetsAxis::rbi-core.xsd#rbi-core_FDsOrCDsOrBondsOfPublicFinancialInstitutionsMember</t>
  </si>
  <si>
    <t>in-rbi-rep.xsd#in-rbi-rep_DetailsOfValueAxis::in-rbi-rep.xsd#in-rbi-rep_SubTotalMember:::rbi-core.xsd#rbi-core_RiskWeightAssetsAxis::rbi-core.xsd#rbi-core_FDsOrCDsOrBondsOfPublicFinancialInstitutionsMember</t>
  </si>
  <si>
    <t>in-rbi-rep.xsd#in-rbi-rep_DetailsOfValueAxis::rbi-core.xsd#rbi-core_AmountsDeductedInPART1ItemMember:::rbi-core.xsd#rbi-core_RiskWeightAssetsAxis::rbi-core.xsd#rbi-core_SharesOfAllCompaniesAndDebenturesOrBondsOrCommercialPapersOfCompaniesAndUnitsOfAllMutualFundsMember</t>
  </si>
  <si>
    <t>in-rbi-rep.xsd#in-rbi-rep_DetailsOfValueAxis::rbi-core.xsd#rbi-core_AmountsNotDeductedInPART1ItemMember:::rbi-core.xsd#rbi-core_RiskWeightAssetsAxis::rbi-core.xsd#rbi-core_SharesOfAllCompaniesAndDebenturesOrBondsOrCommercialPapersOfCompaniesAndUnitsOfAllMutualFundsMember</t>
  </si>
  <si>
    <t>in-rbi-rep.xsd#in-rbi-rep_DetailsOfValueAxis::in-rbi-rep.xsd#in-rbi-rep_SubTotalMember:::rbi-core.xsd#rbi-core_RiskWeightAssetsAxis::rbi-core.xsd#rbi-core_SharesOfAllCompaniesAndDebenturesOrBondsOrCommercialPapersOfCompaniesAndUnitsOfAllMutualFundsMember</t>
  </si>
  <si>
    <t>in-rbi-rep.xsd#in-rbi-rep_DetailsOfValueAxis::rbi-core.xsd#rbi-core_AmountsDeductedInPART1ItemMember:::rbi-core.xsd#rbi-core_RiskWeightAssetsAxis::rbi-core.xsd#rbi-core_StockOnHireMember</t>
  </si>
  <si>
    <t>in-rbi-rep.xsd#in-rbi-rep_DetailsOfValueAxis::rbi-core.xsd#rbi-core_AmountsNotDeductedInPART1ItemMember:::rbi-core.xsd#rbi-core_RiskWeightAssetsAxis::rbi-core.xsd#rbi-core_StockOnHireMember</t>
  </si>
  <si>
    <t>in-rbi-rep.xsd#in-rbi-rep_DetailsOfValueAxis::in-rbi-rep.xsd#in-rbi-rep_SubTotalMember:::rbi-core.xsd#rbi-core_RiskWeightAssetsAxis::rbi-core.xsd#rbi-core_StockOnHireMember</t>
  </si>
  <si>
    <t>in-rbi-rep.xsd#in-rbi-rep_DetailsOfValueAxis::rbi-core.xsd#rbi-core_AmountsDeductedInPART1ItemMember:::rbi-core.xsd#rbi-core_RiskWeightAssetsAxis::rbi-core.xsd#rbi-core_InterCorporateLoansOrDepositsMember</t>
  </si>
  <si>
    <t>in-rbi-rep.xsd#in-rbi-rep_DetailsOfValueAxis::rbi-core.xsd#rbi-core_AmountsNotDeductedInPART1ItemMember:::rbi-core.xsd#rbi-core_RiskWeightAssetsAxis::rbi-core.xsd#rbi-core_InterCorporateLoansOrDepositsMember</t>
  </si>
  <si>
    <t>in-rbi-rep.xsd#in-rbi-rep_DetailsOfValueAxis::in-rbi-rep.xsd#in-rbi-rep_SubTotalMember:::rbi-core.xsd#rbi-core_RiskWeightAssetsAxis::rbi-core.xsd#rbi-core_InterCorporateLoansOrDepositsMember</t>
  </si>
  <si>
    <t>rbi-core.xsd#rbi-core_RiskWeightAssetsAxis::in-rbi-rep.xsd#in-rbi-rep_LoansToStaffMember</t>
  </si>
  <si>
    <t>in-rbi-rep.xsd#in-rbi-rep_DetailsOfValueAxis::rbi-core.xsd#rbi-core_AmountsDeductedInPART1ItemMember:::rbi-core.xsd#rbi-core_RiskWeightAssetsAxis::in-rbi-rep.xsd#in-rbi-rep_OtherSecuredLoansAndAdvancesConsideredGoodMember</t>
  </si>
  <si>
    <t>in-rbi-rep.xsd#in-rbi-rep_DetailsOfValueAxis::rbi-core.xsd#rbi-core_AmountsNotDeductedInPART1ItemMember:::rbi-core.xsd#rbi-core_RiskWeightAssetsAxis::in-rbi-rep.xsd#in-rbi-rep_OtherSecuredLoansAndAdvancesConsideredGoodMember</t>
  </si>
  <si>
    <t>in-rbi-rep.xsd#in-rbi-rep_DetailsOfValueAxis::in-rbi-rep.xsd#in-rbi-rep_SubTotalMember:::rbi-core.xsd#rbi-core_RiskWeightAssetsAxis::in-rbi-rep.xsd#in-rbi-rep_OtherSecuredLoansAndAdvancesConsideredGoodMember</t>
  </si>
  <si>
    <t>in-rbi-rep.xsd#in-rbi-rep_DetailsOfValueAxis::rbi-core.xsd#rbi-core_AmountsDeductedInPART1ItemMember:::rbi-core.xsd#rbi-core_RiskWeightAssetsAxis::rbi-core.xsd#rbi-core_BillsPurchasedDiscountedMember</t>
  </si>
  <si>
    <t>in-rbi-rep.xsd#in-rbi-rep_DetailsOfValueAxis::rbi-core.xsd#rbi-core_AmountsNotDeductedInPART1ItemMember:::rbi-core.xsd#rbi-core_RiskWeightAssetsAxis::rbi-core.xsd#rbi-core_BillsPurchasedDiscountedMember</t>
  </si>
  <si>
    <t>in-rbi-rep.xsd#in-rbi-rep_DetailsOfValueAxis::in-rbi-rep.xsd#in-rbi-rep_SubTotalMember:::rbi-core.xsd#rbi-core_RiskWeightAssetsAxis::rbi-core.xsd#rbi-core_BillsPurchasedDiscountedMember</t>
  </si>
  <si>
    <t>in-rbi-rep.xsd#in-rbi-rep_DetailsOfValueAxis::rbi-core.xsd#rbi-core_AmountsDeductedInPART1ItemMember:::rbi-core.xsd#rbi-core_RiskWeightAssetsAxis::rbi-core.xsd#rbi-core_AssetLeasedOutMember</t>
  </si>
  <si>
    <t>in-rbi-rep.xsd#in-rbi-rep_DetailsOfValueAxis::rbi-core.xsd#rbi-core_AmountsNotDeductedInPART1ItemMember:::rbi-core.xsd#rbi-core_RiskWeightAssetsAxis::rbi-core.xsd#rbi-core_AssetLeasedOutMember</t>
  </si>
  <si>
    <t>in-rbi-rep.xsd#in-rbi-rep_DetailsOfValueAxis::in-rbi-rep.xsd#in-rbi-rep_SubTotalMember:::rbi-core.xsd#rbi-core_RiskWeightAssetsAxis::rbi-core.xsd#rbi-core_AssetLeasedOutMember</t>
  </si>
  <si>
    <t>rbi-core.xsd#rbi-core_RiskWeightAssetsAxis::rbi-core.xsd#rbi-core_CreditExposureMember</t>
  </si>
  <si>
    <t>in-rbi-rep.xsd#in-rbi-rep_DetailsOfValueAxis::in-rbi-rep.xsd#in-rbi-rep_IncomeTaxDeductedAtSourceMember:::rbi-core.xsd#rbi-core_RiskWeightAssetsAxis::in-rbi-rep.xsd#in-rbi-rep_OtherAssetsMember</t>
  </si>
  <si>
    <t>in-rbi-rep.xsd#in-rbi-rep_DetailsOfValueAxis::in-rbi-rep.xsd#in-rbi-rep_AdvanceTaxPaidMember:::rbi-core.xsd#rbi-core_RiskWeightAssetsAxis::in-rbi-rep.xsd#in-rbi-rep_OtherAssetsMember</t>
  </si>
  <si>
    <t>in-rbi-rep.xsd#in-rbi-rep_DetailsOfValueAxis::in-rbi-rep.xsd#in-rbi-rep_InterestDueOnGovtSecuritiesMember:::rbi-core.xsd#rbi-core_RiskWeightAssetsAxis::in-rbi-rep.xsd#in-rbi-rep_OtherAssetsMember</t>
  </si>
  <si>
    <t>rbi-core.xsd#rbi-core_RiskWeightAssetsAxis::rbi-core.xsd#rbi-core_AggregateMember</t>
  </si>
  <si>
    <t>rbi-core.xsd#rbi-core_NameOfShareholdersAxis</t>
  </si>
  <si>
    <t>rbi-core.xsd#rbi-core_ClassificationOfCapitalAxis</t>
  </si>
  <si>
    <t>rbi-core.xsd#rbi-core_ClassificationOfCapitalDomain</t>
  </si>
  <si>
    <t>Number of shares held</t>
  </si>
  <si>
    <t>Percentage shareholding</t>
  </si>
  <si>
    <t>Type of capital</t>
  </si>
  <si>
    <t>Name</t>
  </si>
  <si>
    <t>in-rbi-rep.xsd#in-rbi-rep_NumbersOfSharesHeld</t>
  </si>
  <si>
    <t>in-rbi-rep.xsd#in-rbi-rep_ShareCapital</t>
  </si>
  <si>
    <t>rbi-core.xsd#rbi-core_PercentageOfSharesHeld</t>
  </si>
  <si>
    <t>rbi-core.xsd#rbi-core_DirectorAppointmentDateAxis</t>
  </si>
  <si>
    <t>in-rbi-rep.xsd#in-rbi-rep_NameOfDirectorAxis</t>
  </si>
  <si>
    <t>Contact number</t>
  </si>
  <si>
    <t>E-mail id</t>
  </si>
  <si>
    <t>Date of appointment as director</t>
  </si>
  <si>
    <t>rbi-core.xsd#rbi-core_DirectorsContactNumber</t>
  </si>
  <si>
    <t>rbi-core.xsd#rbi-core_DirectorsEMailID</t>
  </si>
  <si>
    <t>rbi-core.xsd#rbi-core_NamesOfOtherCompaniesInWhichHeOrSheIsADirector</t>
  </si>
  <si>
    <t xml:space="preserve">     Sub-total</t>
  </si>
  <si>
    <t>DNBS02_Part6</t>
  </si>
  <si>
    <t>Conversion Factor (CF)</t>
  </si>
  <si>
    <t xml:space="preserve">Equivalent Value
(EV) </t>
  </si>
  <si>
    <t>Risk Weight (RW)</t>
  </si>
  <si>
    <t>Adjusted Value (AV)</t>
  </si>
  <si>
    <t>6. Sale and repurchase agreement and asset sales with recourse, where the
credit risk remains with the applicable NBFC.</t>
  </si>
  <si>
    <t>7. Forward asset purchases, forward deposits and partly paid shares and
securities, which represent commitments with certain draw down.</t>
  </si>
  <si>
    <t>8. Lending of NBFC securities or posting of securities as collateral by the NBFC-IFC, including instances where these arise out of repo style transactions</t>
  </si>
  <si>
    <t>9. Similar commitments that are unconditionally cancellable at any time by the NBFC-IFC without prior notice or that effectively provide for automatic cancellation due to deterioration in a borrower’s credit worthiness</t>
  </si>
  <si>
    <t>10. Take-out Finance in the books of taking-over institution</t>
  </si>
  <si>
    <t>(i) Unconditional take-out finance</t>
  </si>
  <si>
    <t>(ii) Conditional take-out finance</t>
  </si>
  <si>
    <t xml:space="preserve">12. Commitment to provide liquidity facility for securitization of standard asset transactions </t>
  </si>
  <si>
    <t>13. Second loss credit enhancement for securitization of standard asset
transactions provided by third party</t>
  </si>
  <si>
    <t>14. Derivatives</t>
  </si>
  <si>
    <t>b) 1 year &lt; 5 years</t>
  </si>
  <si>
    <t>c) 5 years &amp; above</t>
  </si>
  <si>
    <t xml:space="preserve">15. Other contingent liabilities  (To be specified in remarks column) </t>
  </si>
  <si>
    <t xml:space="preserve"> Total non-funded  exposures  </t>
  </si>
  <si>
    <t>in-rbi-rep.xsd#in-rbi-rep_ConversionFactor</t>
  </si>
  <si>
    <t>in-rbi-rep.xsd#in-rbi-rep_EquivalentValue</t>
  </si>
  <si>
    <t>in-rbi-rep.xsd#in-rbi-rep_RiskWeights</t>
  </si>
  <si>
    <t>rbi-core.xsd#rbi-core_RiskWeightAssetsAxis::rbi-core.xsd#rbi-core_FinancialAndOtherGuaranteesMember</t>
  </si>
  <si>
    <t>rbi-core.xsd#rbi-core_RiskWeightAssetsAxis::rbi-core.xsd#rbi-core_ShareDebentureUnderwritingObligationsMember</t>
  </si>
  <si>
    <t>rbi-core.xsd#rbi-core_RiskWeightAssetsAxis::rbi-core.xsd#rbi-core_PartlyPaidSharesDebenturesMember</t>
  </si>
  <si>
    <t>rbi-core.xsd#rbi-core_RiskWeightAssetsAxis::in-rbi-rep.xsd#in-rbi-rep_BillRediscountedMember</t>
  </si>
  <si>
    <t>rbi-core.xsd#rbi-core_RiskWeightAssetsAxis::rbi-core.xsd#rbi-core_LeaseContractsEnteredIntoButYetToBeExecutedMember</t>
  </si>
  <si>
    <t>rbi-core.xsd#rbi-core_RiskWeightAssetsAxis::in-rbi-rep.xsd#in-rbi-rep_SaleAndRepurchaseAgreementsAssetSalesWithRecourseMember</t>
  </si>
  <si>
    <t>rbi-core.xsd#rbi-core_RiskWeightAssetsAxis::rbi-core.xsd#rbi-core_ForwardAssetPurchasesForwardDepositsAndPartlyPaidSharesAndSecuritiesMember</t>
  </si>
  <si>
    <t>rbi-core.xsd#rbi-core_RiskWeightAssetsAxis::rbi-core.xsd#rbi-core_LendingOfNBFCSecuritiesOrPostingOfSecuritiesAsCollateralByTheNBFCIFCIncludingRepoStyleTransactionsMember</t>
  </si>
  <si>
    <t>rbi-core.xsd#rbi-core_RiskWeightAssetsAxis::rbi-core.xsd#rbi-core_UnconditionallyCancellableCommitmentsWithoutPriorNoticeMember</t>
  </si>
  <si>
    <t>DNBS02_Part9</t>
  </si>
  <si>
    <t>rbi-core.xsd#rbi-core_RiskWeightAssetsAxis::rbi-core.xsd#rbi-core_UnconditionalTakeOutFinanceMember</t>
  </si>
  <si>
    <t>rbi-core.xsd#rbi-core_RiskWeightAssetsAxis::rbi-core.xsd#rbi-core_ConditionalTakeOutFinanceMember</t>
  </si>
  <si>
    <t>rbi-core.xsd#rbi-core_RiskWeightAssetsAxis::in-rbi-rep.xsd#in-rbi-rep_CommitmentProvideLiquidityFacilityForSecuritisationStandardAssetTransactionsMember</t>
  </si>
  <si>
    <t>rbi-core.xsd#rbi-core_RiskWeightAssetsAxis::in-rbi-rep.xsd#in-rbi-rep_SecondLossCreditEnhancementForSecuritisationOfStandardAssetTransactionsProvidedByThirdPartyMember</t>
  </si>
  <si>
    <t>rbi-core.xsd#rbi-core_RiskWeightAssetsAxis::rbi-core.xsd#rbi-core_OtherContingentLiabilitiesMember</t>
  </si>
  <si>
    <t>rbi-core.xsd#rbi-core_RiskWeightAssetsAxis::in-rbi-rep.xsd#in-rbi-rep_NonFundedMember</t>
  </si>
  <si>
    <t>92a5b133-3541-4f5c-9c86-565e38a600a5:~:Layout1:~:NotMandatory:~:True:~::~::~:RuleSetForX</t>
  </si>
  <si>
    <t>829c0f04-4fec-424e-85e4-e56659148093:~:Layout2:~:NotMandatory:~:True:~::~::~:</t>
  </si>
  <si>
    <t>Interest Rate Futures</t>
  </si>
  <si>
    <t>No. of transactions</t>
  </si>
  <si>
    <t>Short</t>
  </si>
  <si>
    <t>Long</t>
  </si>
  <si>
    <t>in-rbi-rep.xsd#in-rbi-rep_NumberOfTransactions</t>
  </si>
  <si>
    <t>rbi-core.xsd#rbi-core_RiskWeightAssetsAxis::in-rbi-rep.xsd#in-rbi-rep_InterestRateFuturesMember</t>
  </si>
  <si>
    <t>in-rbi-rep.xsd#in-rbi-rep_DetailsOfValueAxis::rbi-core.xsd#rbi-core_ShortPositionMember</t>
  </si>
  <si>
    <t>in-rbi-rep.xsd#in-rbi-rep_DetailsOfValueAxis::rbi-core.xsd#rbi-core_LongPositionMember</t>
  </si>
  <si>
    <t>Risk weight of cash funds</t>
  </si>
  <si>
    <t>rbi-core.xsd#rbi-core_RiskWeightOfBankBalancesIncludingFixedDepositsAndCertificatesOfDeposits</t>
  </si>
  <si>
    <t>Risk weight of bank balances including fixed deposits and certificates of deposits</t>
  </si>
  <si>
    <t>rbi-core.xsd#rbi-core_RiskWeightOfDepositsOrCollateralKeptWithCCILInConnectionWithCBLO</t>
  </si>
  <si>
    <t>Risk weight of deposits or collateral kept with CCIL in connection with CBLO</t>
  </si>
  <si>
    <t>rbi-core.xsd#rbi-core_RiskWeightOfInvestments</t>
  </si>
  <si>
    <t>Risk weight of investments</t>
  </si>
  <si>
    <t>rbi-core.xsd#rbi-core_RiskWeightOfCurrentAssets</t>
  </si>
  <si>
    <t>Risk weight of current assets</t>
  </si>
  <si>
    <t>rbi-core.xsd#rbi-core_RiskWeightAssetsAxis::rbi-core.xsd#rbi-core_LoansAndAdvancesFullySecuredAgainstDepositsHeldMember</t>
  </si>
  <si>
    <t xml:space="preserve">       (d) Loans to staff</t>
  </si>
  <si>
    <t xml:space="preserve">       (e) Other  secured loans and advances considered good </t>
  </si>
  <si>
    <t xml:space="preserve">       (f) Bills purchased/discounted </t>
  </si>
  <si>
    <t>rbi-core.xsd#rbi-core_RiskWeightOfFixedAssetsNet</t>
  </si>
  <si>
    <t>Risk weight of fixed assets net</t>
  </si>
  <si>
    <t>rbi-core.xsd#rbi-core_RiskWeightAssetsAxis::in-rbi-rep.xsd#in-rbi-rep_PremisesMember</t>
  </si>
  <si>
    <t>rbi-core.xsd#rbi-core_RiskWeightAssetsAxis::rbi-core.xsd#rbi-core_FurnitureAndFixtureMember</t>
  </si>
  <si>
    <t>VIII. Domestic sovereign</t>
  </si>
  <si>
    <t xml:space="preserve">          (a) Fund-based claims on the Central Government</t>
  </si>
  <si>
    <t xml:space="preserve">          (b) Direct loan / credit / overdraft exposure and investment in State Government securities</t>
  </si>
  <si>
    <t xml:space="preserve">          (c) Central Government guaranteed claims</t>
  </si>
  <si>
    <t xml:space="preserve">          (d) State Government guaranteed claims, which have not remained in default / which are in default for a period not more than 90 days</t>
  </si>
  <si>
    <t xml:space="preserve">          (e) State Government guaranteed claims which have remained in default for a period of more than 90 days</t>
  </si>
  <si>
    <t>rbi-core.xsd#rbi-core_RiskWeightOfDomesticSovereign</t>
  </si>
  <si>
    <t>Risk Weight Of Domestic Sovereign</t>
  </si>
  <si>
    <t>rbi-core.xsd#rbi-core_RiskWeightAssetsAxis::rbi-core.xsd#rbi-core_FundBasedClaimsOnTheCentralGovernmenMember</t>
  </si>
  <si>
    <t>rbi-core.xsd#rbi-core_RiskWeightAssetsAxis::rbi-core.xsd#rbi-core_DirectLoanCreditOverdraftExposureAndInvestmentInStateGovernmentSecuritiesMember</t>
  </si>
  <si>
    <t>rbi-core.xsd#rbi-core_RiskWeightAssetsAxis::rbi-core.xsd#rbi-core_CentralGovernmentGuaranteedClaimsMember</t>
  </si>
  <si>
    <t>rbi-core.xsd#rbi-core_RiskWeightAssetsAxis::rbi-core.xsd#rbi-core_StateGovernmentGuaranteedClaimsNotRemainedInDefaultORDefaultForAPeriodUpto90DaysMember</t>
  </si>
  <si>
    <t>rbi-core.xsd#rbi-core_RiskWeightAssetsAxis::rbi-core.xsd#rbi-core_StateGovernmentGuaranteedClaimsRemainedDefaultForAPeriodGreaterThan90DaysMember</t>
  </si>
  <si>
    <t xml:space="preserve">         (c) Furniture &amp; Fixtures</t>
  </si>
  <si>
    <t xml:space="preserve">         (b) Premises</t>
  </si>
  <si>
    <t xml:space="preserve">       (c) Loans and advances fully secured against deposits held</t>
  </si>
  <si>
    <t>rbi-core.xsd#rbi-core_RiskWeightOfOtherAssets</t>
  </si>
  <si>
    <t>Risk weight of other assets</t>
  </si>
  <si>
    <t xml:space="preserve">       (g) Others (to be specified in Table 13: Current Assets)</t>
  </si>
  <si>
    <t xml:space="preserve">          (d) Others (to be specified in Table 14: Other Assets)</t>
  </si>
  <si>
    <t>rbi-core.xsd#rbi-core_WeightedNonFundedExposuresBookValueAmount</t>
  </si>
  <si>
    <t>rbi-core.xsd#rbi-core_WeightedNonFundedExposuresAdjustedValue</t>
  </si>
  <si>
    <t>Of which, (a) Equity Share Capital</t>
  </si>
  <si>
    <t xml:space="preserve">                     (b) Preference Share Capital</t>
  </si>
  <si>
    <t>Of which; (a) Subscribed by Retail Investors</t>
  </si>
  <si>
    <t>Of which; (a) Term Loans</t>
  </si>
  <si>
    <t xml:space="preserve">                  (b) Working Capital loans</t>
  </si>
  <si>
    <t xml:space="preserve">                  (c ) Cash Credit</t>
  </si>
  <si>
    <t xml:space="preserve">                  (d) Overdraft</t>
  </si>
  <si>
    <t xml:space="preserve">Of which; (a) Subscribed by Retail Investors </t>
  </si>
  <si>
    <t xml:space="preserve"> Of which; (a) Subscribed by Mutual Funds</t>
  </si>
  <si>
    <t>(i) Provision for Standard Assets</t>
  </si>
  <si>
    <t>rbi-core.xsd#rbi-core_BorrowingsFromGovernments</t>
  </si>
  <si>
    <t>rbi-core.xsd#rbi-core_GovernmentGuaranteedBorrowings</t>
  </si>
  <si>
    <t>in-rbi-rep.xsd#in-rbi-rep_CallMoneyBorrowings</t>
  </si>
  <si>
    <t>in-rbi-rep.xsd#in-rbi-rep_BorrowingsReserveBankOfIndia</t>
  </si>
  <si>
    <t>rbi-core.xsd#rbi-core_CounterPartyAxis::in-rbi-rep.xsd#in-rbi-rep_MutualFundsMember:::rbi-core.xsd#rbi-core_StatusOfSecurityAxis::rbi-core.xsd#rbi-core_UnSecuredMember</t>
  </si>
  <si>
    <t>rbi-core.xsd#rbi-core_CounterPartyAxis::in-rbi-rep.xsd#in-rbi-rep_BanksMember:::rbi-core.xsd#rbi-core_StatusOfSecurityAxis::rbi-core.xsd#rbi-core_UnSecuredMember</t>
  </si>
  <si>
    <t>rbi-core.xsd#rbi-core_CounterPartyAxis::in-rbi-rep.xsd#in-rbi-rep_NBFCsMember:::rbi-core.xsd#rbi-core_StatusOfSecurityAxis::rbi-core.xsd#rbi-core_UnSecuredMember</t>
  </si>
  <si>
    <t>rbi-core.xsd#rbi-core_CounterPartyAxis::rbi-core.xsd#rbi-core_InsuranceCompaniesMember:::rbi-core.xsd#rbi-core_StatusOfSecurityAxis::rbi-core.xsd#rbi-core_UnSecuredMember</t>
  </si>
  <si>
    <t>rbi-core.xsd#rbi-core_CounterPartyAxis::rbi-core.xsd#rbi-core_PensionFundsMember:::rbi-core.xsd#rbi-core_StatusOfSecurityAxis::rbi-core.xsd#rbi-core_UnSecuredMember</t>
  </si>
  <si>
    <t>rbi-core.xsd#rbi-core_CounterPartyAxis::rbi-core.xsd#rbi-core_OtherCounterPartiesMember:::rbi-core.xsd#rbi-core_StatusOfSecurityAxis::rbi-core.xsd#rbi-core_UnSecuredMember</t>
  </si>
  <si>
    <t>rbi-core.xsd#rbi-core_CounterPartyAxis::rbi-core.xsd#rbi-core_RetailInvestorsMember:::rbi-core.xsd#rbi-core_StatusOfSecurityAxis::rbi-core.xsd#rbi-core_UnSecuredMember</t>
  </si>
  <si>
    <t>rbi-core.xsd#rbi-core_TermLoansFromBanks</t>
  </si>
  <si>
    <t>rbi-core.xsd#rbi-core_WorkingCapitalLoansFromBanks</t>
  </si>
  <si>
    <t>rbi-core.xsd#rbi-core_CashCredit</t>
  </si>
  <si>
    <t>rbi-core.xsd#rbi-core_Overdrafts</t>
  </si>
  <si>
    <t>rbi-core.xsd#rbi-core_BorrowingsThroughCollateralizedBorrowingAndLendingObligationAndLiquidityAdjustmentFacility</t>
  </si>
  <si>
    <t>(g) Others</t>
  </si>
  <si>
    <t xml:space="preserve">                    (b) Subscribed by Banks</t>
  </si>
  <si>
    <t xml:space="preserve"> (a) Borrowings payable more than 12 months</t>
  </si>
  <si>
    <t xml:space="preserve">    (iii) Borrowings from Banks  (a+b+c+d)</t>
  </si>
  <si>
    <t>rbi-core.xsd#rbi-core_CounterPartyAxis::rbi-core.xsd#rbi-core_RetailInvestorsMember:::rbi-core.xsd#rbi-core_StatusOfSecurityAxis::rbi-core.xsd#rbi-core_SecuredMember</t>
  </si>
  <si>
    <t>rbi-core.xsd#rbi-core_CounterPartyAxis::in-rbi-rep.xsd#in-rbi-rep_BanksMember:::rbi-core.xsd#rbi-core_StatusOfSecurityAxis::rbi-core.xsd#rbi-core_SecuredMember</t>
  </si>
  <si>
    <t>rbi-core.xsd#rbi-core_CounterPartyAxis::in-rbi-rep.xsd#in-rbi-rep_NBFCsMember:::rbi-core.xsd#rbi-core_StatusOfSecurityAxis::rbi-core.xsd#rbi-core_SecuredMember</t>
  </si>
  <si>
    <t>rbi-core.xsd#rbi-core_CounterPartyAxis::in-rbi-rep.xsd#in-rbi-rep_MutualFundsMember:::rbi-core.xsd#rbi-core_StatusOfSecurityAxis::rbi-core.xsd#rbi-core_SecuredMember</t>
  </si>
  <si>
    <t>rbi-core.xsd#rbi-core_CounterPartyAxis::rbi-core.xsd#rbi-core_InsuranceCompaniesMember:::rbi-core.xsd#rbi-core_StatusOfSecurityAxis::rbi-core.xsd#rbi-core_SecuredMember</t>
  </si>
  <si>
    <t>rbi-core.xsd#rbi-core_CounterPartyAxis::rbi-core.xsd#rbi-core_OtherCounterPartiesMember:::rbi-core.xsd#rbi-core_StatusOfSecurityAxis::rbi-core.xsd#rbi-core_SecuredMember</t>
  </si>
  <si>
    <t>rbi-core.xsd#rbi-core_CounterPartyAxis::rbi-core.xsd#rbi-core_PensionFundsMember:::rbi-core.xsd#rbi-core_StatusOfSecurityAxis::rbi-core.xsd#rbi-core_SecuredMember</t>
  </si>
  <si>
    <t>in-rbi-rep.xsd#in-rbi-rep_AmountOfAuthorisedCapital</t>
  </si>
  <si>
    <t>rbi-core.xsd#rbi-core_ClassificationOfCapitalAxis::in-rbi-rep.xsd#in-rbi-rep_PreferenceSharesMember</t>
  </si>
  <si>
    <t>DNBS02_Part1</t>
  </si>
  <si>
    <t>Y550</t>
  </si>
  <si>
    <t>Y560</t>
  </si>
  <si>
    <t>Y570</t>
  </si>
  <si>
    <t>Y580</t>
  </si>
  <si>
    <t>Y590</t>
  </si>
  <si>
    <t>Y600</t>
  </si>
  <si>
    <t>Y610</t>
  </si>
  <si>
    <t>Y620</t>
  </si>
  <si>
    <t>Y630</t>
  </si>
  <si>
    <t>Y640</t>
  </si>
  <si>
    <t>Y650</t>
  </si>
  <si>
    <t>Y660</t>
  </si>
  <si>
    <t>Y670</t>
  </si>
  <si>
    <t>Y680</t>
  </si>
  <si>
    <t>Y690</t>
  </si>
  <si>
    <t>Y700</t>
  </si>
  <si>
    <t>Y710</t>
  </si>
  <si>
    <t>Y720</t>
  </si>
  <si>
    <t>Y730</t>
  </si>
  <si>
    <t>Y740</t>
  </si>
  <si>
    <t>Y750</t>
  </si>
  <si>
    <t>Y760</t>
  </si>
  <si>
    <t>Y770</t>
  </si>
  <si>
    <t>Y780</t>
  </si>
  <si>
    <t>Y790</t>
  </si>
  <si>
    <t>Y800</t>
  </si>
  <si>
    <t>Y810</t>
  </si>
  <si>
    <t>Y820</t>
  </si>
  <si>
    <t>Y830</t>
  </si>
  <si>
    <t>Y840</t>
  </si>
  <si>
    <t>Y850</t>
  </si>
  <si>
    <t>Y860</t>
  </si>
  <si>
    <t>Y870</t>
  </si>
  <si>
    <t>Y880</t>
  </si>
  <si>
    <t>Y890</t>
  </si>
  <si>
    <t>Y900</t>
  </si>
  <si>
    <t>Y910</t>
  </si>
  <si>
    <t>Y920</t>
  </si>
  <si>
    <t>Y930</t>
  </si>
  <si>
    <t>Y940</t>
  </si>
  <si>
    <t xml:space="preserve">        (x) Share Application Money Pending Allotment</t>
  </si>
  <si>
    <t xml:space="preserve"> Of which, Capital Work In Progress</t>
  </si>
  <si>
    <t>in-rbi-rep.xsd#in-rbi-rep_ClassesOfInvestmentsCategoriesAxis::rbi-core.xsd#rbi-core_DebenturesMember</t>
  </si>
  <si>
    <t>in-rbi-rep.xsd#in-rbi-rep_ClassesOfInvestmentsCategoriesAxis::rbi-core.xsd#rbi-core_BondsMember</t>
  </si>
  <si>
    <t>in-rbi-rep.xsd#in-rbi-rep_FixedAssetsAxis::rbi-core.xsd#rbi-core_CapitalWorkInProgressMember</t>
  </si>
  <si>
    <t>DNBS02_Part2</t>
  </si>
  <si>
    <t>1. Advances against securities (Individuals)</t>
  </si>
  <si>
    <t xml:space="preserve">             a. Against shares</t>
  </si>
  <si>
    <t xml:space="preserve">             b. Against bonds and debentures</t>
  </si>
  <si>
    <t xml:space="preserve">             c. Advances against other securities</t>
  </si>
  <si>
    <t xml:space="preserve">2. Advances to individuals on clean basis </t>
  </si>
  <si>
    <t xml:space="preserve">            a. For investment in shares</t>
  </si>
  <si>
    <t xml:space="preserve">            b. For investment in IPOs</t>
  </si>
  <si>
    <t xml:space="preserve">            c. For investment in ESOPs</t>
  </si>
  <si>
    <t xml:space="preserve">            d. Convertible bonds and debentures </t>
  </si>
  <si>
    <t xml:space="preserve">            e. For investment in units of equity-oriented mutual funds</t>
  </si>
  <si>
    <t xml:space="preserve"> 3. Advances against securities (Corporates)</t>
  </si>
  <si>
    <t>4. Advances to corporates on clean basis for meeting promoter's contribution to the equity of new companies in anticipation of raising resources</t>
  </si>
  <si>
    <t xml:space="preserve"> 5. Advances to stockbrokers</t>
  </si>
  <si>
    <t xml:space="preserve">             a. Secured</t>
  </si>
  <si>
    <t xml:space="preserve">             b. Unsecured</t>
  </si>
  <si>
    <t>6. Bridge loans to companies against expected equity flows / issues</t>
  </si>
  <si>
    <t>7. All exposures to Venture Capital Funds</t>
  </si>
  <si>
    <t>rbi-core.xsd#rbi-core_CounterPartyAxis::in-rbi-rep.xsd#in-rbi-rep_IndividualsMember:::in-rbi-rep.xsd#in-rbi-rep_TypeOfLoansAndAdvancesAxis::rbi-core.xsd#rbi-core_AdvancesAgainstSharesMember</t>
  </si>
  <si>
    <t>rbi-core.xsd#rbi-core_CounterPartyAxis::in-rbi-rep.xsd#in-rbi-rep_IndividualsMember:::in-rbi-rep.xsd#in-rbi-rep_TypeOfLoansAndAdvancesAxis::rbi-core.xsd#rbi-core_AdvancesAgainstBondsAndDebenturesMember</t>
  </si>
  <si>
    <t>rbi-core.xsd#rbi-core_CounterPartyAxis::in-rbi-rep.xsd#in-rbi-rep_IndividualsMember:::in-rbi-rep.xsd#in-rbi-rep_TypeOfLoansAndAdvancesAxis::rbi-core.xsd#rbi-core_AdvancesAgainstOtherSecuritiesMember</t>
  </si>
  <si>
    <t>rbi-core.xsd#rbi-core_CounterPartyAxis::in-rbi-rep.xsd#in-rbi-rep_IndividualsMember:::in-rbi-rep.xsd#in-rbi-rep_TypeOfLoansAndAdvancesAxis::rbi-core.xsd#rbi-core_LoansAndAdvancesOnCleanBasisMember</t>
  </si>
  <si>
    <t>in-rbi-rep.xsd#in-rbi-rep_ClassesOfInvestmentsCategoriesAxis::rbi-core.xsd#rbi-core_InvestmentInSharesMember:::rbi-core.xsd#rbi-core_CounterPartyAxis::in-rbi-rep.xsd#in-rbi-rep_IndividualsMember:::in-rbi-rep.xsd#in-rbi-rep_TypeOfLoansAndAdvancesAxis::rbi-core.xsd#rbi-core_LoansAndAdvancesOnCleanBasisMember</t>
  </si>
  <si>
    <t>in-rbi-rep.xsd#in-rbi-rep_ClassesOfInvestmentsCategoriesAxis::in-rbi-rep.xsd#in-rbi-rep_IPOFinancingMember:::rbi-core.xsd#rbi-core_CounterPartyAxis::in-rbi-rep.xsd#in-rbi-rep_IndividualsMember:::in-rbi-rep.xsd#in-rbi-rep_TypeOfLoansAndAdvancesAxis::rbi-core.xsd#rbi-core_LoansAndAdvancesOnCleanBasisMember</t>
  </si>
  <si>
    <t>in-rbi-rep.xsd#in-rbi-rep_ClassesOfInvestmentsCategoriesAxis::rbi-core.xsd#rbi-core_InvestmentInESOPsMember:::rbi-core.xsd#rbi-core_CounterPartyAxis::in-rbi-rep.xsd#in-rbi-rep_IndividualsMember:::in-rbi-rep.xsd#in-rbi-rep_TypeOfLoansAndAdvancesAxis::rbi-core.xsd#rbi-core_LoansAndAdvancesOnCleanBasisMember</t>
  </si>
  <si>
    <t>in-rbi-rep.xsd#in-rbi-rep_ClassesOfInvestmentsCategoriesAxis::in-rbi-rep.xsd#in-rbi-rep_InvestmentsInConvertibleBondsAndDebenturesMember:::rbi-core.xsd#rbi-core_CounterPartyAxis::in-rbi-rep.xsd#in-rbi-rep_IndividualsMember:::in-rbi-rep.xsd#in-rbi-rep_TypeOfLoansAndAdvancesAxis::rbi-core.xsd#rbi-core_LoansAndAdvancesOnCleanBasisMember</t>
  </si>
  <si>
    <t>in-rbi-rep.xsd#in-rbi-rep_ClassesOfInvestmentsCategoriesAxis::in-rbi-rep.xsd#in-rbi-rep_InvestmentsInEquityOrientedMutualFundsMember:::rbi-core.xsd#rbi-core_CounterPartyAxis::in-rbi-rep.xsd#in-rbi-rep_IndividualsMember:::in-rbi-rep.xsd#in-rbi-rep_TypeOfLoansAndAdvancesAxis::rbi-core.xsd#rbi-core_LoansAndAdvancesOnCleanBasisMember</t>
  </si>
  <si>
    <t>rbi-core.xsd#rbi-core_CounterPartyAxis::in-rbi-rep.xsd#in-rbi-rep_BodyCorporatesMember</t>
  </si>
  <si>
    <t>rbi-core.xsd#rbi-core_CounterPartyAxis::in-rbi-rep.xsd#in-rbi-rep_BodyCorporatesMember:::in-rbi-rep.xsd#in-rbi-rep_TypeOfLoansAndAdvancesAxis::rbi-core.xsd#rbi-core_AdvancesAgainstSharesMember</t>
  </si>
  <si>
    <t>rbi-core.xsd#rbi-core_CounterPartyAxis::in-rbi-rep.xsd#in-rbi-rep_BodyCorporatesMember:::in-rbi-rep.xsd#in-rbi-rep_TypeOfLoansAndAdvancesAxis::rbi-core.xsd#rbi-core_AdvancesAgainstBondsAndDebenturesMember</t>
  </si>
  <si>
    <t>rbi-core.xsd#rbi-core_CounterPartyAxis::in-rbi-rep.xsd#in-rbi-rep_BodyCorporatesMember:::in-rbi-rep.xsd#in-rbi-rep_TypeOfLoansAndAdvancesAxis::rbi-core.xsd#rbi-core_AdvancesAgainstOtherSecuritiesMember</t>
  </si>
  <si>
    <t>rbi-core.xsd#rbi-core_CounterPartyAxis::in-rbi-rep.xsd#in-rbi-rep_BodyCorporatesMember:::in-rbi-rep.xsd#in-rbi-rep_TypeOfLoansAndAdvancesAxis::rbi-core.xsd#rbi-core_LoansAndAdvancesOnCleanBasisMember</t>
  </si>
  <si>
    <t>rbi-core.xsd#rbi-core_CounterPartyAxis::rbi-core.xsd#rbi-core_StockBrokersMember:::rbi-core.xsd#rbi-core_StatusOfSecurityAxis::rbi-core.xsd#rbi-core_SecuredMember</t>
  </si>
  <si>
    <t>rbi-core.xsd#rbi-core_CounterPartyAxis::rbi-core.xsd#rbi-core_StockBrokersMember:::rbi-core.xsd#rbi-core_StatusOfSecurityAxis::rbi-core.xsd#rbi-core_UnSecuredMember</t>
  </si>
  <si>
    <t>in-rbi-rep.xsd#in-rbi-rep_TypeOfLoansAndAdvancesAxis::rbi-core.xsd#rbi-core_BridgeLoanMember</t>
  </si>
  <si>
    <t>in-rbi-rep.xsd#in-rbi-rep_TypeOfLoansAndAdvancesAxis::in-rbi-rep.xsd#in-rbi-rep_VentureCapitalFundsMember</t>
  </si>
  <si>
    <t>DNBS02_Part4</t>
  </si>
  <si>
    <t>rbi-core.xsd#rbi-core_RangeOfLoansSanctionedAxis::rbi-core.xsd#rbi-core_LoansSanctionedForAmountOfRs30000AndBelowMember</t>
  </si>
  <si>
    <t>rbi-core.xsd#rbi-core_RangeOfLoansSanctionedAxis::rbi-core.xsd#rbi-core_LoansSanctionedWithAmountExceedingRs30000Member</t>
  </si>
  <si>
    <t>rbi-core.xsd#rbi-core_OriginalMaturityPeriodAxis::rbi-core.xsd#rbi-core_MoreThanOneYearMember:::rbi-core.xsd#rbi-core_RangeOfLoansSanctionedAxis::rbi-core.xsd#rbi-core_LoansSanctionedForAmountOfRs30000AndBelowMember</t>
  </si>
  <si>
    <t xml:space="preserve">(d) Debentures </t>
  </si>
  <si>
    <t>(e) Bonds</t>
  </si>
  <si>
    <t>(i)  Total Long-term Investments (a+b+c+d+e+f+g)</t>
  </si>
  <si>
    <t>(a) Government securities and government guaranteed bonds including treasury bills</t>
  </si>
  <si>
    <t>(g) Commercial Paper</t>
  </si>
  <si>
    <t>(h) Stock in Trade- Financial</t>
  </si>
  <si>
    <t xml:space="preserve">(i) Others </t>
  </si>
  <si>
    <t xml:space="preserve"> (ii)  Total Current Investments (a+b+c+d+e+f+g+h+i)</t>
  </si>
  <si>
    <t>in-rbi-rep.xsd#in-rbi-rep_ReservesSurplusAxis::rbi-core.xsd#rbi-core_ShareApplicationMoneyPendingAllotmentMember</t>
  </si>
  <si>
    <t>rbi-core.xsd#rbi-core_OriginalMaturityPeriodAxis::rbi-core.xsd#rbi-core_MoreThanOneYearMember:::rbi-core.xsd#rbi-core_RangeOfLoansSanctionedAxis::rbi-core.xsd#rbi-core_LoansSanctionedWithAmountExceedingRs30000Member</t>
  </si>
  <si>
    <t>1ed2a8f8-10d8-4b66-8891-f69edd09dc3d:~:NotMandatory:~:True:~:False:~::~::~:False:~::~::~:False:~::~::~:</t>
  </si>
  <si>
    <t>Name of Credit Rating Agency</t>
  </si>
  <si>
    <t>Amount Rated (Face Value)</t>
  </si>
  <si>
    <t>Current Rating</t>
  </si>
  <si>
    <t>Date of Rating</t>
  </si>
  <si>
    <t>Date of Expiry of Rating</t>
  </si>
  <si>
    <t>rbi-core.xsd#rbi-core_InstrumentNatureAxis</t>
  </si>
  <si>
    <t>DNBS02_Annex1</t>
  </si>
  <si>
    <t>rbi-core.xsd#rbi-core_InstrumentNatureDomain</t>
  </si>
  <si>
    <t>Sr. No.</t>
  </si>
  <si>
    <t>Nature of Instrument</t>
  </si>
  <si>
    <t>Name of the Instrument</t>
  </si>
  <si>
    <t>Board Approved Limit of Issuance</t>
  </si>
  <si>
    <t>rbi-core.xsd#rbi-core_BoardApprovedLimitOfIssuance</t>
  </si>
  <si>
    <t>rbi-core.xsd#rbi-core_NameOfCreditRatingAgency</t>
  </si>
  <si>
    <t>rbi-core.xsd#rbi-core_AmountRatedFaceValue</t>
  </si>
  <si>
    <t>rbi-core.xsd#rbi-core_InstrumentRatingCurrent</t>
  </si>
  <si>
    <t>rbi-core.xsd#rbi-core_InstrumentRatingDate</t>
  </si>
  <si>
    <t>rbi-core.xsd#rbi-core_InstrumentRatingExpiryDate</t>
  </si>
  <si>
    <t>rbi-core.xsd#rbi-core_InstrumentRatingPrevious</t>
  </si>
  <si>
    <t>DNBS02_Annex2</t>
  </si>
  <si>
    <t>7b52770b-cdee-469d-a254-0dd2772a7294:~:NotMandatory:~:True:~:False:~::~::~:False:~::~::~:False:~::~::~:</t>
  </si>
  <si>
    <t xml:space="preserve">Issued Amount </t>
  </si>
  <si>
    <t>Issue rating</t>
  </si>
  <si>
    <t>Rating Agency Name</t>
  </si>
  <si>
    <t>Issue date</t>
  </si>
  <si>
    <t>Coupon Rate</t>
  </si>
  <si>
    <t>Amount Outstanding</t>
  </si>
  <si>
    <t>Whether Call / Put Option is Enabled</t>
  </si>
  <si>
    <t>Type of Option</t>
  </si>
  <si>
    <t>If Yes, Whether the Call / Put Option is Exercised</t>
  </si>
  <si>
    <t>Date of Exercise of  Call / Put Option</t>
  </si>
  <si>
    <t>rbi-core.xsd#rbi-core_NameOfSubscriberAxis</t>
  </si>
  <si>
    <t>Sr.No.</t>
  </si>
  <si>
    <t xml:space="preserve">Name of the Subscriber </t>
  </si>
  <si>
    <t>rbi-core.xsd#rbi-core_IssuedAmount</t>
  </si>
  <si>
    <t>rbi-core.xsd#rbi-core_IssueRating</t>
  </si>
  <si>
    <t>in-rbi-rep.xsd#in-rbi-rep_DateOfIssue</t>
  </si>
  <si>
    <t>in-rbi-rep.xsd#in-rbi-rep_DateOfMaturity</t>
  </si>
  <si>
    <t>rbi-core.xsd#rbi-core_WhetherCallPutOptionIsEnabled</t>
  </si>
  <si>
    <t>rbi-core.xsd#rbi-core_TypeOfOption</t>
  </si>
  <si>
    <t>rbi-core.xsd#rbi-core_WhetherCallPutOptionIsExercised</t>
  </si>
  <si>
    <t>rbi-core.xsd#rbi-core_DateOfExerciseOfCallPutOption</t>
  </si>
  <si>
    <t>rbi-core.xsd#rbi-core_StatusOfSecurityAxis::rbi-core.xsd#rbi-core_SecuredMember:::in-rbi-rep.xsd#in-rbi-rep_TypeOfSecuritiesAxis::rbi-core.xsd#rbi-core_DebenturesMember</t>
  </si>
  <si>
    <t>e5d4932a-87e2-4ce9-9c2e-abc0bdb26bb0:~:NotMandatory:~:True:~:False:~::~::~:False:~::~::~:False:~::~::~:</t>
  </si>
  <si>
    <t>492129dc-bd37-45cc-abff-44ba7d0ad17a:~:Layout1:~:NotMandatory:~:True:~::~::~:</t>
  </si>
  <si>
    <t>Date of Deposit</t>
  </si>
  <si>
    <t>Date of Maturity</t>
  </si>
  <si>
    <t>Whether it is Group Company?</t>
  </si>
  <si>
    <t xml:space="preserve">Name of Corporate  </t>
  </si>
  <si>
    <t>rbi-core.xsd#rbi-core_InterCorporateDepositAmount</t>
  </si>
  <si>
    <t>rbi-core.xsd#rbi-core_DateOfDeposit</t>
  </si>
  <si>
    <t>rbi-core.xsd#rbi-core_WhetherEntityIsGroupCompany</t>
  </si>
  <si>
    <t>rbi-core.xsd#rbi-core_StatusOfSecurityAxis::rbi-core.xsd#rbi-core_UnSecuredMember:::in-rbi-rep.xsd#in-rbi-rep_TypeOfSecuritiesAxis::in-rbi-rep.xsd#in-rbi-rep_InterCorporateDepositsMember</t>
  </si>
  <si>
    <t>d556a527-1392-438e-a6a7-fe8217886896:~:NotMandatory:~:True:~:False:~::~::~:False:~::~::~:False:~::~::~:</t>
  </si>
  <si>
    <t>8003c6a9-dbb2-416d-b49d-8594555eb139:~:Layout1:~:NotMandatory:~:True:~::~::~:</t>
  </si>
  <si>
    <t>Face Value</t>
  </si>
  <si>
    <t>Date of Issue</t>
  </si>
  <si>
    <t>Discounted Rate</t>
  </si>
  <si>
    <t>Status of Instrument</t>
  </si>
  <si>
    <t>rbi-core.xsd#rbi-core_FaceValuePerSecurity</t>
  </si>
  <si>
    <t>rbi-core.xsd#rbi-core_DiscountRate</t>
  </si>
  <si>
    <t>rbi-core.xsd#rbi-core_StatusOfInstrument</t>
  </si>
  <si>
    <t>rbi-core.xsd#rbi-core_StatusOfSecurityAxis::rbi-core.xsd#rbi-core_UnSecuredMember:::in-rbi-rep.xsd#in-rbi-rep_TypeOfSecuritiesAxis::in-rbi-rep.xsd#in-rbi-rep_CommercialPaperMember</t>
  </si>
  <si>
    <t>rbi-core.xsd#rbi-core_StatusOfSecurityAxis::rbi-core.xsd#rbi-core_UnSecuredMember:::in-rbi-rep.xsd#in-rbi-rep_TypeOfSecuritiesAxis::rbi-core.xsd#rbi-core_DebenturesMember</t>
  </si>
  <si>
    <t>b3183a99-2ab2-4c62-a96a-1140ef067e29:~:NotMandatory:~:True:~:False:~::~::~:False:~::~::~:False:~::~::~:</t>
  </si>
  <si>
    <t>8bf9de84-514f-4956-9e63-e6a75cc7c32f:~:NotMandatory:~:True:~:False:~::~::~:False:~::~::~:False:~::~::~:</t>
  </si>
  <si>
    <t>rbi-core.xsd#rbi-core_NatureOfRelationship</t>
  </si>
  <si>
    <t>rbi-core.xsd#rbi-core_WhetherTheGroupAssociateOrSubsidiaryCompanyIsRegisteredWithRBIAsNBFC</t>
  </si>
  <si>
    <t>rbi-core.xsd#rbi-core_NameOfGroupCompaniesSubsidiariesAndOtherAssociateCompaniesIncludingJointVenturesAxis</t>
  </si>
  <si>
    <t>Nature of relationship</t>
  </si>
  <si>
    <t>Whether the Group Associate / Subsidiary Company is registered with RBI as NBFC?</t>
  </si>
  <si>
    <t>Asset size as on March 31 of previous financial year</t>
  </si>
  <si>
    <t>22eb108c-fe06-4cd1-be5f-084a11831ec2:~:NotMandatory:~:True:~:False:~::~::~:False:~::~::~:False:~::~::~:</t>
  </si>
  <si>
    <t>d366e504-bece-421a-a6fe-e89e9a5aab5a:~:Layout1:~:NotMandatory:~:True:~::~::~:</t>
  </si>
  <si>
    <t>rbi-core.xsd#rbi-core_TypeOfBorrower</t>
  </si>
  <si>
    <t>rbi-core.xsd#rbi-core_PurposeOfLoan</t>
  </si>
  <si>
    <t>rbi-core.xsd#rbi-core_LoanDuration</t>
  </si>
  <si>
    <t>rbi-core.xsd#rbi-core_TypeOfLoan</t>
  </si>
  <si>
    <t>rbi-core.xsd#rbi-core_LoanAmountSanctioned</t>
  </si>
  <si>
    <t>rbi-core.xsd#rbi-core_LastPaymentDate</t>
  </si>
  <si>
    <t>rbi-core.xsd#rbi-core_FirstDefaultDate</t>
  </si>
  <si>
    <t>rbi-core.xsd#rbi-core_StatusOfAccount</t>
  </si>
  <si>
    <t>in-rbi-rep.xsd#in-rbi-rep_NameOfBorrowerAxis</t>
  </si>
  <si>
    <t>in-rbi-rep.xsd#in-rbi-rep_DetailsOfNPAAxis::in-rbi-rep.xsd#in-rbi-rep_NPAMember</t>
  </si>
  <si>
    <t>Name of Borrower</t>
  </si>
  <si>
    <t>Type of Borrower</t>
  </si>
  <si>
    <t>Purpose of Loan</t>
  </si>
  <si>
    <t>Type of Loan</t>
  </si>
  <si>
    <t>Total Sanctioned Loan Amount</t>
  </si>
  <si>
    <t>Date of Last Payment</t>
  </si>
  <si>
    <t>Date of First Default</t>
  </si>
  <si>
    <t>Status of Account</t>
  </si>
  <si>
    <t>7c164a23-21ae-4f4b-a880-5147cf12805b:~:NotMandatory:~:True:~:False:~::~::~:False:~::~::~:False:~::~::~:</t>
  </si>
  <si>
    <t>rbi-core.xsd#rbi-core_InvestmentClassificationAxis</t>
  </si>
  <si>
    <t>2af88f4b-ad3f-4931-a811-76d82fb19691:~:NotMandatory:~:True:~:False:~::~::~:False:~::~::~:False:~::~::~:</t>
  </si>
  <si>
    <t>17fd37ee-69ff-48e3-9102-13561364dac1:~:Layout1:~:NotMandatory:~:True:~::~::~:</t>
  </si>
  <si>
    <t>rbi-core.xsd#rbi-core_TotalSanctionedLoanAmount</t>
  </si>
  <si>
    <t>rbi-core.xsd#rbi-core_DisbursedLoanAmount</t>
  </si>
  <si>
    <t>rbi-core.xsd#rbi-core_UndisbursedLoanAmount</t>
  </si>
  <si>
    <t>rbi-core.xsd#rbi-core_AggregatePrincipalAmount</t>
  </si>
  <si>
    <t>rbi-core.xsd#rbi-core_AssetClassificationStatus</t>
  </si>
  <si>
    <t xml:space="preserve">Name of the Borrower </t>
  </si>
  <si>
    <t xml:space="preserve">Total Sanctioned 
Loan Amount </t>
  </si>
  <si>
    <t xml:space="preserve">Disbursed Loan Amount </t>
  </si>
  <si>
    <t>Un-disbursed Loan Amount</t>
  </si>
  <si>
    <t>Total Principal Outstanding Amount</t>
  </si>
  <si>
    <t>Total Accrued Interest Amount</t>
  </si>
  <si>
    <t>9095afe5-4861-4488-bf0a-61802f81186e:~:NotMandatory:~:True:~:False:~::~::~:False:~::~::~:False:~::~::~:</t>
  </si>
  <si>
    <t>7a717434-0504-49b3-9e50-122f72f32e60:~:Layout1:~:NotMandatory:~:True:~::~::~:</t>
  </si>
  <si>
    <t>Issued Amount</t>
  </si>
  <si>
    <t>Rating Agency
Name</t>
  </si>
  <si>
    <t>ec7b6432-3424-48b5-906c-d97e8b25461a:~:NotMandatory:~:True:~:False:~::~::~:False:~::~::~:False:~::~::~:</t>
  </si>
  <si>
    <t>1ffa081c-4298-49bd-9258-c39ff9272cb4:~:Layout1:~:NotMandatory:~:True:~::~::~:</t>
  </si>
  <si>
    <t>6b31e929-8bde-4411-809a-b165c7e557b5:~:NotMandatory:~:True:~:False:~::~::~:False:~::~::~:False:~::~::~:</t>
  </si>
  <si>
    <t>deef3c78-9e92-41b7-b22e-2cb6b5ad8745:~:Layout1:~:NotMandatory:~:True:~::~::~:</t>
  </si>
  <si>
    <t>rbi-core.xsd#rbi-core_StatusOfSecurityAxis::rbi-core.xsd#rbi-core_UnSecuredMember:::in-rbi-rep.xsd#in-rbi-rep_TypeOfSecuritiesAxis::in-rbi-rep.xsd#in-rbi-rep_SubordinateDebtMember</t>
  </si>
  <si>
    <t xml:space="preserve">                      (ii) Deposits with Banks</t>
  </si>
  <si>
    <t xml:space="preserve">                      (iii) Others</t>
  </si>
  <si>
    <t>rbi-core.xsd#rbi-core_OtherCashAndBankBalances</t>
  </si>
  <si>
    <t>1.Total Authorised Capital (a+b)</t>
  </si>
  <si>
    <t xml:space="preserve"> (v) Borrowings from Government</t>
  </si>
  <si>
    <t xml:space="preserve">    (vi) Govt. Guaranteed Borrowings</t>
  </si>
  <si>
    <t xml:space="preserve">    (vii) Borrowings through CBLO/LAF</t>
  </si>
  <si>
    <t xml:space="preserve">    (viii) Borrowings from RBI</t>
  </si>
  <si>
    <t xml:space="preserve">    (ix) Other Borrowings </t>
  </si>
  <si>
    <t xml:space="preserve">    (x) Interest accrued but not due on the above</t>
  </si>
  <si>
    <t>Particulars</t>
  </si>
  <si>
    <t>Value</t>
  </si>
  <si>
    <t>rbi-core.xsd#rbi-core_CategoryOfNBFC</t>
  </si>
  <si>
    <t>rbi-core.xsd#rbi-core_ClassificationOfCompany</t>
  </si>
  <si>
    <t>in-rbi-rep.xsd#in-rbi-rep_NameOfSignatory</t>
  </si>
  <si>
    <t>Name of the Person Filing the Return</t>
  </si>
  <si>
    <t>in-rbi-rep.xsd#in-rbi-rep_DesignationOfSignatory</t>
  </si>
  <si>
    <t>Designation</t>
  </si>
  <si>
    <t>rbi-core.xsd#rbi-core_AuthorisedSignatoryOfficialLandlineNumber</t>
  </si>
  <si>
    <t>Office No. (with STD Code)</t>
  </si>
  <si>
    <t>in-rbi-rep.xsd#in-rbi-rep_MobileNumberOfAuthorisedSignatory</t>
  </si>
  <si>
    <t>Mobile No.</t>
  </si>
  <si>
    <t>Email Id</t>
  </si>
  <si>
    <t>in-rbi-rep.xsd#in-rbi-rep_Date</t>
  </si>
  <si>
    <t>Date</t>
  </si>
  <si>
    <t>in-rbi-rep.xsd#in-rbi-rep_PlaceOfDesignatedOffice</t>
  </si>
  <si>
    <t>Place</t>
  </si>
  <si>
    <t>dcde7090-31af-441c-abfb-619ab2d3e698:~:NotMandatory:~:True:~:False:~::~::~:False:~::~::~:False:~::~::~:</t>
  </si>
  <si>
    <t>4150c74d-fff1-4e91-a06a-28fa25cab2d4:~:Layout1:~:NotMandatory:~:True:~::~::~:</t>
  </si>
  <si>
    <t>Table 1: Authorised Signatory</t>
  </si>
  <si>
    <t>558e7b39-730a-49e1-8378-a1d67c6289db:~:Layout2:~:NotMandatory:~:True:~::~::~:</t>
  </si>
  <si>
    <t>rbi-core.xsd#rbi-core_WhetherNBFCProfileUpdatedOnWebsite</t>
  </si>
  <si>
    <t>Whether NBFC Profile has been updated on website</t>
  </si>
  <si>
    <t>Category Of NBFC</t>
  </si>
  <si>
    <t>Classification of NBFC</t>
  </si>
  <si>
    <t>rbi-core.xsd#rbi-core_CounterPartyAxis::rbi-core.xsd#rbi-core_StockBrokersMember</t>
  </si>
  <si>
    <t>b211de80-b6a2-4d86-9a3d-74744ecacace:~:NotMandatory:~:True:~:False:~::~::~:False:~::~::~:False:~::~::~:</t>
  </si>
  <si>
    <t>e273003d-c60e-4201-a987-18af7d655519:~:Layout1:~:NotMandatory:~:True:~::~::~:</t>
  </si>
  <si>
    <t>rbi-core.xsd#rbi-core_InstrumentNameAxis</t>
  </si>
  <si>
    <t>in-rbi-rep.xsd#in-rbi-rep_EMailIDOfAuthorisedReportingOfficial</t>
  </si>
  <si>
    <t xml:space="preserve">    (iii) Liabilities to Subsidiaries &amp; Holding Company</t>
  </si>
  <si>
    <t xml:space="preserve">                    (c) Subscribed by NBFCs</t>
  </si>
  <si>
    <t xml:space="preserve">                    (d) Subscribed by Mutual Funds </t>
  </si>
  <si>
    <t xml:space="preserve">                    (e) Subscribed by Insurance Companies</t>
  </si>
  <si>
    <t xml:space="preserve">                    (f) Subscribed by Pension Funds</t>
  </si>
  <si>
    <t xml:space="preserve">                       (b) Subscribed by Banks</t>
  </si>
  <si>
    <t xml:space="preserve">                    (d) Subscribed by Mutual Funds</t>
  </si>
  <si>
    <t xml:space="preserve"> (b) Borrowings payable more than 3 months but less than or equal to 12 months</t>
  </si>
  <si>
    <t xml:space="preserve">    (c) Borrowings payable less than or equal to 3 months</t>
  </si>
  <si>
    <t xml:space="preserve">                        (b) Subscribed by Banks</t>
  </si>
  <si>
    <t xml:space="preserve">                        (c) Subscribed by NBFCs</t>
  </si>
  <si>
    <t xml:space="preserve">                        (d) Subscribed by Insurance Companies</t>
  </si>
  <si>
    <t xml:space="preserve">                        (e) Subscribed by Pension Funds</t>
  </si>
  <si>
    <t xml:space="preserve">                        (f) Others</t>
  </si>
  <si>
    <t>DNBS02_Annex10</t>
  </si>
  <si>
    <t>rbi-core.xsd#rbi-core_InvestmentClassificationDomain</t>
  </si>
  <si>
    <t>in-rbi-rep.xsd#in-rbi-rep_InvestmentsOutstanding</t>
  </si>
  <si>
    <t>Name of the Entity</t>
  </si>
  <si>
    <t>Nature of investment</t>
  </si>
  <si>
    <t>Type of Investment</t>
  </si>
  <si>
    <t>Book Value</t>
  </si>
  <si>
    <t xml:space="preserve">        (i) Capital Reserve</t>
  </si>
  <si>
    <t xml:space="preserve">        (ii) Debenture Redemption Reserve</t>
  </si>
  <si>
    <t xml:space="preserve">        (iii) Share Premium</t>
  </si>
  <si>
    <t xml:space="preserve">        (iv) General Reserves</t>
  </si>
  <si>
    <t xml:space="preserve">         (v) Statutory/Special Reserve (Section 45-IC reserve to be shown separately below item no.(vi))</t>
  </si>
  <si>
    <t xml:space="preserve">        (vi) Reserves under Sec 45-IC of RBI Act 1934</t>
  </si>
  <si>
    <t xml:space="preserve">        (vii) Revaluation Reserves</t>
  </si>
  <si>
    <t xml:space="preserve">     (viii) Share Application Money Pending Allotment</t>
  </si>
  <si>
    <t xml:space="preserve">        (ix) Other reserves </t>
  </si>
  <si>
    <t xml:space="preserve">        (i) Debentures  (a+b+c+d+e+f+g)</t>
  </si>
  <si>
    <t xml:space="preserve">    (iii) Borrowings from Banks  </t>
  </si>
  <si>
    <t xml:space="preserve">                          (d) Overdraft</t>
  </si>
  <si>
    <t xml:space="preserve">    (vii) Money received by way of caution money, margin money from the borrowers, lessee, hires or by way of security or advance from agents in the course of company's business or advance received against orders for supply of goods or properties or for rendering services</t>
  </si>
  <si>
    <t xml:space="preserve">    (ix) Borrowings from Government</t>
  </si>
  <si>
    <t xml:space="preserve"> (x) Govt. Guaranteed Borrowings</t>
  </si>
  <si>
    <t xml:space="preserve"> (xi) Call Money Borrowings</t>
  </si>
  <si>
    <t xml:space="preserve"> (xii) Borrowings from RBI</t>
  </si>
  <si>
    <t xml:space="preserve"> (xiv) Other Borrowings</t>
  </si>
  <si>
    <t xml:space="preserve"> (xv) Interest accrued but not due on the above</t>
  </si>
  <si>
    <t xml:space="preserve"> (xiii) Borrowings from Holding Company</t>
  </si>
  <si>
    <t>2.Of the item (1). above, loans sanctioned for amounts of Rs.30, 000 and below</t>
  </si>
  <si>
    <t>4.On the item (1). above, Loans sanctioned with amount exceeding Rs.30,000/-</t>
  </si>
  <si>
    <t>in-rbi-rep.xsd#in-rbi-rep_RateOfInterest</t>
  </si>
  <si>
    <t>78c0c163-9a5a-4ec3-844b-120f95f30092:~:Layout1:~:NotMandatory:~:True:~::~::~:</t>
  </si>
  <si>
    <t>Opening Date  (dd/mm/yyyy)</t>
  </si>
  <si>
    <t>Closing Date
(dd/mm/yyyy)</t>
  </si>
  <si>
    <t>Amount of loans &amp; advances outstanding 
 Rs. In lakhs</t>
  </si>
  <si>
    <t>rbi-core.xsd#rbi-core_PermanentAccountNumber</t>
  </si>
  <si>
    <t>rbi-core.xsd#rbi-core_NBFCCode</t>
  </si>
  <si>
    <t>Asset size as on last date of reporting Quarter</t>
  </si>
  <si>
    <t>233536df-52a9-4836-84ad-20cd7c2408b3:~:Layout1:~:NotMandatory:~:True:~::~::~:</t>
  </si>
  <si>
    <t>PAN (NA if not applicable)</t>
  </si>
  <si>
    <t>0457b430-d6e2-4904-a437-4b3e996cd120:~:Layout1:~:NotMandatory:~:True:~::~::~:</t>
  </si>
  <si>
    <t>912d959f-ea19-4068-b272-f0afea370a8f:~:Layout1:~:NotMandatory:~:True:~::~::~:</t>
  </si>
  <si>
    <t>Names of other companies in which he/she is director. In case of none, write Nil</t>
  </si>
  <si>
    <t>2951e41e-de62-4e30-aca8-b7ecc15c8fa4:~:Layout1:~:NotMandatory:~:True:~::~::~:</t>
  </si>
  <si>
    <t>http://www.rbi.org/in/xbrl/dnbs02-role/DNBS02-Table67</t>
  </si>
  <si>
    <t>Note - Give details of all shareholders with Percentage shareholding =&gt; 1%</t>
  </si>
  <si>
    <t>8. Other Liabilities</t>
  </si>
  <si>
    <t>in-rbi-rep.xsd#in-rbi-rep_OtherLiabilities</t>
  </si>
  <si>
    <t>in-rbi-rep.xsd#in-rbi-rep_ReservesSurplus@http://www.xbrl.org/2003/role/terseLabel</t>
  </si>
  <si>
    <t>3. Reserves and Surplus (i+ii+iii+iv+v+vi+vii+viii+ix+x)</t>
  </si>
  <si>
    <t>5. Unsecured Borrowings (i+ii+iii+iv+v+vi+vii+viii+ix+x+xi+xii+xiii+xiv+xv)</t>
  </si>
  <si>
    <t>Total Borrowings (Secured + Unsecured) (4+5)</t>
  </si>
  <si>
    <t>4. Secured Borrowings (i+ii+iii+iv+v+vi+vii+viii+ix+x)</t>
  </si>
  <si>
    <t>Y950</t>
  </si>
  <si>
    <t>2. Of Total Loans &amp; Advances</t>
  </si>
  <si>
    <t xml:space="preserve">3. Hire Purchase and Lease Assets </t>
  </si>
  <si>
    <t>4. Total Investments (including Short Term &amp; Long Term) (i+ii)</t>
  </si>
  <si>
    <t>5. Cash and Bank Balances (i+ii+iii)</t>
  </si>
  <si>
    <t>7. Premises &amp; Fixed Assets</t>
  </si>
  <si>
    <t>9. Profit and Loss Account  (Accumulated Loss)</t>
  </si>
  <si>
    <t>in-rbi-rep.xsd#in-rbi-rep_OtherAssets</t>
  </si>
  <si>
    <t>2. Gross Credit Exposure</t>
  </si>
  <si>
    <t>3. Total NPAs</t>
  </si>
  <si>
    <t>4. Gr. NPA (%)</t>
  </si>
  <si>
    <t>5. Provision for NPA</t>
  </si>
  <si>
    <t>6. Net NPA</t>
  </si>
  <si>
    <t>7. Net Credit Exposure</t>
  </si>
  <si>
    <t>8. Net NPA (%)</t>
  </si>
  <si>
    <t>97009ec1-f29e-4b11-a9be-87187c57c012:~:NotMandatory:~:True:~:False:~::~::~:False:~::~::~:False:~::~::~:</t>
  </si>
  <si>
    <t>4178cf90-1b55-4de4-bdc0-28e524d07306:~:NotMandatory:~:True:~:False:~::~::~:False:~::~::~:False:~::~::~:</t>
  </si>
  <si>
    <t>3b59385a-c599-44af-a844-6cfeb9060aee:~:NotMandatory:~:True:~:False:~::~::~:False:~::~::~:False:~::~::~:</t>
  </si>
  <si>
    <t>Total Advances (Outstanding) - Funded</t>
  </si>
  <si>
    <t>in-rbi-rep.xsd#in-rbi-rep_AssetClassificationAxis::in-rbi-rep.xsd#in-rbi-rep_StandardAssetsMember:::in-rbi-rep.xsd#in-rbi-rep_RegionOfBusinessAxis::in-rbi-rep.xsd#in-rbi-rep_DomesticMember:::rbi-core.xsd#rbi-core_TypeOfBalanceAxis::rbi-core.xsd#rbi-core_BeginningBalanceMember</t>
  </si>
  <si>
    <t>(i)Interest Rate Contracts</t>
  </si>
  <si>
    <t>(ii)Exchange Rate Contracts &amp; Gold</t>
  </si>
  <si>
    <t xml:space="preserve">11.1 Other commitments (e.g., formal standby facilities and credit lines) with an original maturity of up to one year </t>
  </si>
  <si>
    <t>11.2 Other commitments (e.g., formal standby facilities and credit lines) with an original maturity of over one year</t>
  </si>
  <si>
    <t>rbi-core.xsd#rbi-core_RiskWeightAssetsAxis::rbi-core.xsd#rbi-core_DerivativesHavingMaturityOfLessThanOneYearMember:::in-rbi-rep.xsd#in-rbi-rep_TypeOfContractAndDerivativeProductAxis::in-rbi-rep.xsd#in-rbi-rep_InterestRateContractMember</t>
  </si>
  <si>
    <t>rbi-core.xsd#rbi-core_RiskWeightAssetsAxis::rbi-core.xsd#rbi-core_DerivativesHavingMaturityOfMoreThanOneYearButLessThanFiveYearsMember:::in-rbi-rep.xsd#in-rbi-rep_TypeOfContractAndDerivativeProductAxis::in-rbi-rep.xsd#in-rbi-rep_InterestRateContractMember</t>
  </si>
  <si>
    <t>rbi-core.xsd#rbi-core_RiskWeightAssetsAxis::rbi-core.xsd#rbi-core_DerivativesHavingMaturityOfFiveOrMoreYearsMember:::in-rbi-rep.xsd#in-rbi-rep_TypeOfContractAndDerivativeProductAxis::in-rbi-rep.xsd#in-rbi-rep_InterestRateContractMember</t>
  </si>
  <si>
    <t>rbi-core.xsd#rbi-core_RiskWeightAssetsAxis::rbi-core.xsd#rbi-core_DerivativesHavingMaturityOfLessThanOneYearMember:::in-rbi-rep.xsd#in-rbi-rep_TypeOfContractAndDerivativeProductAxis::rbi-core.xsd#rbi-core_ExchangeRateContractsAndGoldDerivativesMember</t>
  </si>
  <si>
    <t>rbi-core.xsd#rbi-core_RiskWeightAssetsAxis::rbi-core.xsd#rbi-core_DerivativesHavingMaturityOfMoreThanOneYearButLessThanFiveYearsMember:::in-rbi-rep.xsd#in-rbi-rep_TypeOfContractAndDerivativeProductAxis::rbi-core.xsd#rbi-core_ExchangeRateContractsAndGoldDerivativesMember</t>
  </si>
  <si>
    <t>rbi-core.xsd#rbi-core_RiskWeightAssetsAxis::rbi-core.xsd#rbi-core_DerivativesHavingMaturityOfFiveOrMoreYearsMember:::in-rbi-rep.xsd#in-rbi-rep_TypeOfContractAndDerivativeProductAxis::rbi-core.xsd#rbi-core_ExchangeRateContractsAndGoldDerivativesMember</t>
  </si>
  <si>
    <t>rbi-core.xsd#rbi-core_OriginalMaturityPeriodAxis::rbi-core.xsd#rbi-core_OriginalMaturityUpToOneYearMember:::rbi-core.xsd#rbi-core_RiskWeightAssetsAxis::rbi-core.xsd#rbi-core_OtherCommitmentsMember</t>
  </si>
  <si>
    <t>rbi-core.xsd#rbi-core_OriginalMaturityPeriodAxis::rbi-core.xsd#rbi-core_OriginalMaturityOverOneYearMember:::rbi-core.xsd#rbi-core_RiskWeightAssetsAxis::rbi-core.xsd#rbi-core_OtherCommitmentsMember</t>
  </si>
  <si>
    <t>b8ef4974-4229-4383-843d-2cf087190d13:~:NotMandatory:~:True:~:False:~::~::~:False:~::~::~:False:~::~::~:</t>
  </si>
  <si>
    <t>d49f6726-59ea-4cd4-b4a6-8b04144f1a71:~:NotMandatory:~:True:~:False:~::~::~:False:~::~::~:False:~::~::~:</t>
  </si>
  <si>
    <t>60b69899-51f0-40c6-bd08-5b587edbe20c:~:NotMandatory:~:True:~:False:~::~::~:False:~::~::~:False:~::~::~:</t>
  </si>
  <si>
    <t>8. Other fund based advance to Capital Market</t>
  </si>
  <si>
    <t>in-rbi-rep.xsd#in-rbi-rep_TypeOfLoansAndAdvancesAxis::in-rbi-rep.xsd#in-rbi-rep_OtherFundBasedAdvancesToCapitalMarketMember</t>
  </si>
  <si>
    <t>PART6</t>
  </si>
  <si>
    <t>48acf564-746e-4120-a465-102ea54b806c:~:NotMandatory:~:True:~:False:~::~::~:False:~::~::~:False:~::~::~:</t>
  </si>
  <si>
    <t>5ed5897c-be48-4854-927f-58485be8d562:~:NotMandatory:~:True:~:False:~::~::~:False:~::~::~:False:~::~::~:</t>
  </si>
  <si>
    <t>72c2cb3d-0629-4313-b6a1-3471f6c0306d:~:Layout1:~:NotMandatory:~:True:~::~::~:</t>
  </si>
  <si>
    <t>ICDs</t>
  </si>
  <si>
    <t>CPs</t>
  </si>
  <si>
    <t>in-rbi-rep.xsd#in-rbi-rep_ClassesOfInvestmentsCategoriesAxis::in-rbi-rep.xsd#in-rbi-rep_InterCorporateDepositsMember:::rbi-core.xsd#rbi-core_CounterPartyAxis::rbi-core.xsd#rbi-core_GroupAssociatesRelatedCompaniesEntitiesMember:::in-rbi-rep.xsd#in-rbi-rep_ExposureTypeAxis::in-rbi-rep.xsd#in-rbi-rep_FundBasedExposureMember</t>
  </si>
  <si>
    <t>071d89e6-a0d3-4686-8823-e5964aac6672:~:Layout2:~:NotMandatory:~:True:~::~::~:</t>
  </si>
  <si>
    <t>5508655a-a52a-4a90-a17e-ed11511c3e98:~:Layout3:~:NotMandatory:~:True:~::~::~:</t>
  </si>
  <si>
    <t>X140</t>
  </si>
  <si>
    <t>X150</t>
  </si>
  <si>
    <t>X160</t>
  </si>
  <si>
    <t>f7361154-ad97-455e-93f1-5591317fb70a:~:Layout4:~:NotMandatory:~:True:~::~::~:</t>
  </si>
  <si>
    <t>'TOTAL</t>
  </si>
  <si>
    <t>cfc3f47a-598c-4682-a100-d4b94ddb5218:~:NotMandatory:~:True:~:False:~::~::~:False:~::~::~:False:~::~::~:</t>
  </si>
  <si>
    <t>No. of accounts (Gross NPAs)</t>
  </si>
  <si>
    <t>Standard Advances</t>
  </si>
  <si>
    <t>Substandard Advances</t>
  </si>
  <si>
    <t>d830fe4f-e369-489b-8112-b909599244a4:~:Layout1:~:NotMandatory:~:True:~::~::~:RuleSetForX</t>
  </si>
  <si>
    <t>rbi-core.xsd#rbi-core_AmountOfCumulativeWriteOffs</t>
  </si>
  <si>
    <t>rbi-core.xsd#rbi-core_CumulativeAmountOfTechnicalOrPrudentialWriteOffsOrAUCAccountOutstandingInBooksOfBank</t>
  </si>
  <si>
    <t>in-rbi-rep.xsd#in-rbi-rep_AssetClassificationAxis::in-rbi-rep.xsd#in-rbi-rep_GrossNPAMember:::in-rbi-rep.xsd#in-rbi-rep_RegionOfBusinessAxis::in-rbi-rep.xsd#in-rbi-rep_DomesticMember:::rbi-core.xsd#rbi-core_TypeOfBalanceAxis::rbi-core.xsd#rbi-core_BeginningBalanceMember</t>
  </si>
  <si>
    <t>in-rbi-rep.xsd#in-rbi-rep_AssetClassificationAxis::in-rbi-rep.xsd#in-rbi-rep_NonPerformingAssetsMember:::in-rbi-rep.xsd#in-rbi-rep_RegionOfBusinessAxis::in-rbi-rep.xsd#in-rbi-rep_DomesticMember:::rbi-core.xsd#rbi-core_TypeOfBalanceAxis::rbi-core.xsd#rbi-core_AdditionsDuringThePeriodMember</t>
  </si>
  <si>
    <t>in-rbi-rep.xsd#in-rbi-rep_AssetClassificationAxis::in-rbi-rep.xsd#in-rbi-rep_NonPerformingAssetsMember:::in-rbi-rep.xsd#in-rbi-rep_RegionOfBusinessAxis::in-rbi-rep.xsd#in-rbi-rep_DomesticMember:::rbi-core.xsd#rbi-core_TypeOfBalanceAxis::rbi-core.xsd#rbi-core_UpgradedMember</t>
  </si>
  <si>
    <t>in-rbi-rep.xsd#in-rbi-rep_AssetClassificationAxis::in-rbi-rep.xsd#in-rbi-rep_NonPerformingAssetsMember:::in-rbi-rep.xsd#in-rbi-rep_RegionOfBusinessAxis::in-rbi-rep.xsd#in-rbi-rep_DomesticMember:::rbi-core.xsd#rbi-core_TypeOfBalanceAxis::rbi-core.xsd#rbi-core_ActualRecoveryMember</t>
  </si>
  <si>
    <t>in-rbi-rep.xsd#in-rbi-rep_AssetClassificationAxis::in-rbi-rep.xsd#in-rbi-rep_NonPerformingAssetsMember:::in-rbi-rep.xsd#in-rbi-rep_RegionOfBusinessAxis::in-rbi-rep.xsd#in-rbi-rep_DomesticMember:::rbi-core.xsd#rbi-core_TypeOfBalanceAxis::rbi-core.xsd#rbi-core_WriteOffMember</t>
  </si>
  <si>
    <t>in-rbi-rep.xsd#in-rbi-rep_AssetClassificationAxis::in-rbi-rep.xsd#in-rbi-rep_NonPerformingAssetsMember:::in-rbi-rep.xsd#in-rbi-rep_RegionOfBusinessAxis::in-rbi-rep.xsd#in-rbi-rep_DomesticMember:::rbi-core.xsd#rbi-core_TypeOfBalanceAxis::rbi-core.xsd#rbi-core_NetOfAdditionsOrReductionDuringThePeriodMember</t>
  </si>
  <si>
    <t>in-rbi-rep.xsd#in-rbi-rep_AssetClassificationAxis::in-rbi-rep.xsd#in-rbi-rep_GrossNPAMember:::in-rbi-rep.xsd#in-rbi-rep_RegionOfBusinessAxis::in-rbi-rep.xsd#in-rbi-rep_DomesticMember</t>
  </si>
  <si>
    <t>in-rbi-rep.xsd#in-rbi-rep_AssetClassificationAxis::in-rbi-rep.xsd#in-rbi-rep_StandardAssetsMember:::in-rbi-rep.xsd#in-rbi-rep_RegionOfBusinessAxis::in-rbi-rep.xsd#in-rbi-rep_DomesticMember</t>
  </si>
  <si>
    <t>in-rbi-rep.xsd#in-rbi-rep_AssetClassificationAxis::in-rbi-rep.xsd#in-rbi-rep_SubStandardAssetsMember:::in-rbi-rep.xsd#in-rbi-rep_RegionOfBusinessAxis::in-rbi-rep.xsd#in-rbi-rep_DomesticMember</t>
  </si>
  <si>
    <t>in-rbi-rep.xsd#in-rbi-rep_AssetClassificationAxis::in-rbi-rep.xsd#in-rbi-rep_NonPerformingAssetsMember:::in-rbi-rep.xsd#in-rbi-rep_RegionOfBusinessAxis::in-rbi-rep.xsd#in-rbi-rep_DomesticMember</t>
  </si>
  <si>
    <t>in-rbi-rep.xsd#in-rbi-rep_AssetClassificationAxis::in-rbi-rep.xsd#in-rbi-rep_StandardAssetsMember:::in-rbi-rep.xsd#in-rbi-rep_RegionOfBusinessAxis::in-rbi-rep.xsd#in-rbi-rep_DomesticMember:::in-rbi-rep.xsd#in-rbi-rep_TypeOfLoansAndAdvancesAxis::rbi-core.xsd#rbi-core_RestructuredAdvancesMember</t>
  </si>
  <si>
    <t>Total Loss Provisions held</t>
  </si>
  <si>
    <t>Cumulative Write-offs</t>
  </si>
  <si>
    <t xml:space="preserve">of Cumulative Write-offs, Technical/ Prudential Write-offs/ amounts in AUC A/C Outstanding in the Books of Bank </t>
  </si>
  <si>
    <t>Restructured Standard Advances - Outstanding</t>
  </si>
  <si>
    <t>X170</t>
  </si>
  <si>
    <t>X180</t>
  </si>
  <si>
    <t>X190</t>
  </si>
  <si>
    <t>X200</t>
  </si>
  <si>
    <t>X210</t>
  </si>
  <si>
    <t>X220</t>
  </si>
  <si>
    <t>X230</t>
  </si>
  <si>
    <t>X240</t>
  </si>
  <si>
    <t>X250</t>
  </si>
  <si>
    <t>X260</t>
  </si>
  <si>
    <t>PART8</t>
  </si>
  <si>
    <t>rbi-core.xsd#rbi-core_ProvisionsHeldForNonPerformingAssets</t>
  </si>
  <si>
    <t>Y960</t>
  </si>
  <si>
    <t xml:space="preserve">   (iv) Provision for Diminution on Investments</t>
  </si>
  <si>
    <t xml:space="preserve">   (ix) Others </t>
  </si>
  <si>
    <t>(Data from Part-1, Row 99)</t>
  </si>
  <si>
    <t>Table 2 - Sources of funds</t>
  </si>
  <si>
    <t>Table 3 - Application of funds</t>
  </si>
  <si>
    <t>Table 4 - Profit and loss account</t>
  </si>
  <si>
    <t>Table 5 - NOF calculation</t>
  </si>
  <si>
    <t>Table 6 : Weighted Non-Funded Exposures/Off-Balance Sheet Items</t>
  </si>
  <si>
    <t>Table 7 : Interest Rate futures transactions for the purpose of hedging</t>
  </si>
  <si>
    <t>Table 8 - Details of exposure to sensitive sectors - Exposure to capital market</t>
  </si>
  <si>
    <t>Table 9 - Details of exposure to sensitive sectors - Exposure to real estate sector</t>
  </si>
  <si>
    <t>Table 10 - Foreign sources of funds</t>
  </si>
  <si>
    <t>Table 13 - Sectoral credit - Quality of loan assets - Sectoral analysis</t>
  </si>
  <si>
    <t>Table 14 - Exposure to MFI/SHGs and micro/small/medium enterprises (domestic operation)</t>
  </si>
  <si>
    <t>Table 17: Weighted Assets i.e. On-Balance Sheet Items</t>
  </si>
  <si>
    <t>DNBS02_PART1</t>
  </si>
  <si>
    <t>6. Current Liabilities (i+ii+iii+iv+v)</t>
  </si>
  <si>
    <t>(Data from Part-8, Row 17, Col W)</t>
  </si>
  <si>
    <t>(Data from Part-8, Row 17, Col X)</t>
  </si>
  <si>
    <t>(Data from Part-8, Row 17, Col Y)</t>
  </si>
  <si>
    <t>(Data from Part-8 Row 17, Col Z)</t>
  </si>
  <si>
    <t>in-rbi-rep.xsd#in-rbi-rep_AssetClassificationAxis::rbi-core.xsd#rbi-core_AggregateMember:::in-rbi-rep.xsd#in-rbi-rep_RegionOfBusinessAxis::in-rbi-rep.xsd#in-rbi-rep_DomesticMember</t>
  </si>
  <si>
    <t>rbi-core.xsd#rbi-core_DateOfBranchOpening</t>
  </si>
  <si>
    <t>rbi-core.xsd#rbi-core_DateOfBranchClosure</t>
  </si>
  <si>
    <t>in-rbi-rep.xsd#in-rbi-rep_LoansAndAdvances</t>
  </si>
  <si>
    <t>Table 16 - Asset classification</t>
  </si>
  <si>
    <t>Table 18: Current Assets</t>
  </si>
  <si>
    <t>Table 19: Other Assets</t>
  </si>
  <si>
    <t>Table 20 - Rating Sheet</t>
  </si>
  <si>
    <t>Table21 - Shareholding pattern</t>
  </si>
  <si>
    <t>Table 22 - Board of directors</t>
  </si>
  <si>
    <t>Table 23 - Top 25 Subscribers of debentures (secured) by aggregate outstanding amount</t>
  </si>
  <si>
    <t>Table 24 - Top 25 Inter Corporate Deposites (ICDs) Placed with the NBFC by aggregate outstanding amount</t>
  </si>
  <si>
    <t>Table 25 - Top 25 subscribers of CPs by aggregate outstanding amount</t>
  </si>
  <si>
    <t>Table 26 - Top 25 subscribers of debentures (un-secured) by aggregate outstanding amount</t>
  </si>
  <si>
    <t>Table 27 - Top 25 subscribers of subordinated debt by aggregate outstanding amount</t>
  </si>
  <si>
    <t>Table 28 - Top 25 Borrowers of NBFCs (Details of Borrower to whom the company has given Loan)</t>
  </si>
  <si>
    <t>Table 30 - Top 25 NPAs</t>
  </si>
  <si>
    <t>Table 29 - Top 25 investments made by NBFC in other Companies / NBFCs</t>
  </si>
  <si>
    <t>2. Share Capital (i+ii+iii)</t>
  </si>
  <si>
    <t>1. Loans &amp; Advances  (i+ii) (Details of Top 25 Borrowers may be given in Annex 9)</t>
  </si>
  <si>
    <t xml:space="preserve">        (x) Balance of Profit and Loss Account</t>
  </si>
  <si>
    <t xml:space="preserve">                 (g) Others</t>
  </si>
  <si>
    <t xml:space="preserve">    (i) Borrowings from Relatives of Promoters / Directors </t>
  </si>
  <si>
    <t xml:space="preserve">                          (b) Working Capital Loans</t>
  </si>
  <si>
    <t xml:space="preserve">                          (c) Cash Credit  </t>
  </si>
  <si>
    <t xml:space="preserve">    (v) Commercial Paper</t>
  </si>
  <si>
    <t xml:space="preserve">    (vi) Debentures not in the Nature of Public Deposit</t>
  </si>
  <si>
    <t>(iii) Loan Loss Provision</t>
  </si>
  <si>
    <t xml:space="preserve">   (v) For Taxation</t>
  </si>
  <si>
    <t xml:space="preserve">   (vi) For Contingencies</t>
  </si>
  <si>
    <t xml:space="preserve">   (vii) For Pension, Gratuity and Similar Staff Benefit Schemes</t>
  </si>
  <si>
    <t xml:space="preserve">   (viii) Proposed Dividends </t>
  </si>
  <si>
    <t>(b) Of Total Loans &amp; Advances above, amount receivable within 3 to 12 months</t>
  </si>
  <si>
    <t xml:space="preserve">(a) Government Securities and Government Guaranteed Bonds </t>
  </si>
  <si>
    <t>(b)Equity Shares</t>
  </si>
  <si>
    <t>(c) Preference Shares</t>
  </si>
  <si>
    <t xml:space="preserve">(f) Units of Mutual Funds </t>
  </si>
  <si>
    <t>(b) Equity Shares</t>
  </si>
  <si>
    <t>(f) Units of Mutual Funds</t>
  </si>
  <si>
    <t>6. Other Current Assets (i+ii+iii+iv+v+vi+vii+viii+ix+x+xi)</t>
  </si>
  <si>
    <t xml:space="preserve">        (i) Advance Taxes Paid / Tax deducted at source</t>
  </si>
  <si>
    <t xml:space="preserve"> (i) Fixed Assets </t>
  </si>
  <si>
    <t>8. Miscellaneous Expenditure (to the extent not written off or adjusted)</t>
  </si>
  <si>
    <t>10. Other Assets</t>
  </si>
  <si>
    <t>Add/Less: Lease Equalisation Credit/Charge</t>
  </si>
  <si>
    <t xml:space="preserve">(vii) Other Fund-Based income </t>
  </si>
  <si>
    <t>3. Miscellaneous Income</t>
  </si>
  <si>
    <t>2. Interest Expense and Other Financing Cost (a+b+c+d)</t>
  </si>
  <si>
    <t>4.Discount/charges on Bills Rediscounted</t>
  </si>
  <si>
    <t>9. Diminution in Value of Investments</t>
  </si>
  <si>
    <t xml:space="preserve">C. Total Expenses </t>
  </si>
  <si>
    <t>1. Profit Before Tax</t>
  </si>
  <si>
    <t>2. Provision for Taxation</t>
  </si>
  <si>
    <t xml:space="preserve">Previous Rating </t>
  </si>
  <si>
    <t xml:space="preserve">    (a) Fund Based exposure</t>
  </si>
  <si>
    <t>Date of Exercise of Call / Put Option</t>
  </si>
  <si>
    <t xml:space="preserve">    (viii) Subordinated Debts</t>
  </si>
  <si>
    <t>Of which; (a) From Group Entities</t>
  </si>
  <si>
    <t xml:space="preserve">                    (b) From Non-Group Entities</t>
  </si>
  <si>
    <t>rbi-core.xsd#rbi-core_CounterPartyAxis::rbi-core.xsd#rbi-core_CompaniesInTheSameGroupMember:::rbi-core.xsd#rbi-core_StatusOfSecurityAxis::rbi-core.xsd#rbi-core_UnSecuredMember</t>
  </si>
  <si>
    <t>rbi-core.xsd#rbi-core_CounterPartyAxis::rbi-core.xsd#rbi-core_CompaniesNotInSameGroupMember:::rbi-core.xsd#rbi-core_StatusOfSecurityAxis::rbi-core.xsd#rbi-core_UnSecuredMember</t>
  </si>
  <si>
    <t>Y970</t>
  </si>
  <si>
    <t>Y980</t>
  </si>
  <si>
    <t>Note: If there is no non-fund based exposure to any one of its group entities, NBFC may enter NA in the repsective fields.</t>
  </si>
  <si>
    <t>Corporate Identification Number (CIN), if applicable, otherwise NA</t>
  </si>
  <si>
    <t>rbi-core.xsd#rbi-core_CorporateIdentificationNumber</t>
  </si>
  <si>
    <t>Duration of Loan</t>
  </si>
  <si>
    <t>Corporate Identification Number (CIN), if applicable, otherwiser NA</t>
  </si>
  <si>
    <t>Form Code</t>
  </si>
  <si>
    <t>Form Name</t>
  </si>
  <si>
    <t>InstitutionName</t>
  </si>
  <si>
    <t>Institutioncategory</t>
  </si>
  <si>
    <t>Reportingcurrency</t>
  </si>
  <si>
    <t>Reportingfrequency</t>
  </si>
  <si>
    <t>DailyFrequency</t>
  </si>
  <si>
    <t>Taxonomyversion</t>
  </si>
  <si>
    <t>Toolname</t>
  </si>
  <si>
    <t>Toolversion</t>
  </si>
  <si>
    <t>AuthorisedSignatory - Authorised Signatory</t>
  </si>
  <si>
    <t>DNBS02_PART1 - Sources of funds</t>
  </si>
  <si>
    <t>DNBS02_PART2 - Application of funds</t>
  </si>
  <si>
    <t>DNBS02_PART3 - Profit and loss account</t>
  </si>
  <si>
    <t>DNBS02_PART4 - NOF calculation</t>
  </si>
  <si>
    <t>DNBS02_PART5 - Weighted Non-Funded Exposures/Off-Balance Sheet Items</t>
  </si>
  <si>
    <t>DNBS02_PART6 - Details of exposure to sensitive sectors - Exposure to capital market</t>
  </si>
  <si>
    <t>DNBS02_PART7 - Foreign sources of funds</t>
  </si>
  <si>
    <t>DNBS02_PART7A - NBFC's exposure to group/Associate/related parties - Fund Based</t>
  </si>
  <si>
    <t>DNBS02_PART8 - Sectoral credit - Quality of loan assets - Sectoral analysis</t>
  </si>
  <si>
    <t>DNBS02_PART8A - Exposure to MFI/SHGs and micro/small/medium enterprises (domestic operation)</t>
  </si>
  <si>
    <t>DNBS02_PART8B - Microfinance/SHG loan asset profile (linked with Part 16)</t>
  </si>
  <si>
    <t>DNBS02_PART8C - Asset classification</t>
  </si>
  <si>
    <t>DNBS02_PART9 - Weighted Assets i.e. On-Balance Sheet Items</t>
  </si>
  <si>
    <t>DNBS02_Annex1 - Rating sheet</t>
  </si>
  <si>
    <t>DNBS02_Annex2 - Shareholding pattern</t>
  </si>
  <si>
    <t>DNBS02_Annex3 - Board of directors</t>
  </si>
  <si>
    <t>DNBS02_Annex4 - Top 25 Subscribers of debentures (secured) by aggregate outstanding amount</t>
  </si>
  <si>
    <t>DNBS02_Annex5 - Top 25 Inter Corporate Deposites (ICDs) Placed with the NBFC by aggregate outstanding amount</t>
  </si>
  <si>
    <t>DNBS02_Annex6 - Top 25 subscribers of CPs by aggregate outstanding amount</t>
  </si>
  <si>
    <t>DNBS02_Annex7 - Top 25 subscribers of debentures (un-secured) by aggregate outstanding amount</t>
  </si>
  <si>
    <t>DNBS02_Annex8 - Top 25 subscribers of subordinated debt by aggregate outstanding amount</t>
  </si>
  <si>
    <t>DNBS02_Annex9 - Top 25 Borrowers of NBFCs (Details of Borrower to whom the company has given Loan)</t>
  </si>
  <si>
    <t>DNBS02_Annex10 - Top 25 investments made by NBFC in other Companies / NBFCs</t>
  </si>
  <si>
    <t>DNBS02_Annex11 - Top 25 NPAs</t>
  </si>
  <si>
    <t>DNBS02_Annex12 - Data on List of Group NBFCs, Subsidiaries and Other Associate Companies in a Group</t>
  </si>
  <si>
    <t>DNBS02_Annex13 - Branch details of NBFCs</t>
  </si>
  <si>
    <t>http://www.rbi.org/in/xbrl/dnbs02-role/DNBS02-Table86</t>
  </si>
  <si>
    <t>http://www.rbi.org/in/xbrl/dnbs02-role/DNBS02-Table93</t>
  </si>
  <si>
    <t>rbi-core.xsd#rbi-core_InstrumentNameDomain</t>
  </si>
  <si>
    <t xml:space="preserve">        (v) Prepaid Expenses and Other Current Assets</t>
  </si>
  <si>
    <t>1. All values must be reported in Rs lakh.
2. Enter all dates in dd-mm-yyyy format.
3. Please ensure that the financial information furnished in the various sheets of this return are correct and reflecting the true picture of the business operations of the NBFC, if found otherwise, the concerned NBFC would be liable for penal action under the provisions of RBI Act.</t>
  </si>
  <si>
    <t>Director Identification Number (DIN) (Write “NA” if not applicable)</t>
  </si>
  <si>
    <t>rbi-core.xsd#rbi-core_DirectorIdentificationNumber</t>
  </si>
  <si>
    <t>Note: 1. In case where a depositor has made multiple deposits with the company, provide total amount outstanding for all deposits for particular depositor in "Amount Outstanding" and give other details for the deposit where "deposited amount" was highest.
For example, if depositor A deposited amount ₹ 1 lakh once, ₹ 2 lakh of second time and ₹ 5 lakh in third time. Out of these deposits, amount outstanding for A is ₹ 0.9 lakh, ₹ 1.9 lakh and ₹ 4.5 lakh making total outstanding to ₹ 7.3 lakhs. If this ₹ 7.3 lakh outstanding bring A in top 25 depositors of company, then mention 7.3 in "Amount Outstanding" and give other details for third deposit, as its amount 5 lakh is greatest of 3 deposits made by A.
2. If instrument has been rated from multiple rating agencies, provide details of lowest rating.</t>
  </si>
  <si>
    <t>Table 31 -Data on NBFCs and other financial entities of the Group to which reporting NBFC belongs</t>
  </si>
  <si>
    <t xml:space="preserve">    (ii) Inter-corporate borrowings (a+b)</t>
  </si>
  <si>
    <t xml:space="preserve">Note: 1. In case where a subscriber has subscribed to multiple issues of the company, provide total amount outstanding of all issues for particular subscriber in "Amount Outstanding" and give other details for the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
</t>
  </si>
  <si>
    <t>Note: 1. In case where a subscriber has subscribed to multiple issues of the company, provide total amount outstanding of all issues for particular subscriber in "Amount Outstanding" and give other details for the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t>
  </si>
  <si>
    <t>Note: 1. In case where a subscriber has subscribed to multiple issues of the company, provide total amount outstanding of all issues for particular subscriber in "Amount Outstanding" and give other details for the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t>
  </si>
  <si>
    <t xml:space="preserve">Note: "Cash margin/deposits shall be deducted before applying the conversion factor,
 Derivatives exposure with appropriate conversion factor should be worked out following procedure laid in Master Directions and value derived shall be posted in applicable cells. Detailed explanation may be provided in cells D33 to D39."
</t>
  </si>
  <si>
    <t>A1. Total Advances to Capital Market (1 to 8)</t>
  </si>
  <si>
    <t>4. Retail Loans (4.1 to 4.10)</t>
  </si>
  <si>
    <t>C. Self Help Groups/ Microfinance loans ( if loan given to SHG/microfinance loan to individual then kindly give details in Part 8B)</t>
  </si>
  <si>
    <t>Table 15 - Microfinance/SHG loan asset profile (linked with Part 8A)</t>
  </si>
  <si>
    <t>Note: Rating sheet data shall be furnished by all NBFCs - ND having asset size less than Rs 500 crore.
Note : In case a financial instrument has been rated by multiple rating agencies separate rating agencywise rows for such financial instrument</t>
  </si>
  <si>
    <t xml:space="preserve">Total (2+3+4+5+6+7+8) </t>
  </si>
  <si>
    <t xml:space="preserve">   A.1.1 Micro Enterprises</t>
  </si>
  <si>
    <t xml:space="preserve">   A.1.2 Small Enterprises</t>
  </si>
  <si>
    <t xml:space="preserve">   A.1.3 Medium Enterprises</t>
  </si>
  <si>
    <t xml:space="preserve">    A.2.1 Micro Enterprises</t>
  </si>
  <si>
    <t xml:space="preserve">    A.2.2 Small Enterprises</t>
  </si>
  <si>
    <t xml:space="preserve">    A.2.3 Medium Enterprises</t>
  </si>
  <si>
    <t>All Monetary Items present in this return shall be reported in ₹ Lakhs Only</t>
  </si>
  <si>
    <t>Table 32- Branch details of branches which were opened or closed in the reporting quarter</t>
  </si>
  <si>
    <t>Name of Group Companies( Subsidiary, Related party Joint Venture or Other Associate Company )</t>
  </si>
  <si>
    <t>Market Value</t>
  </si>
  <si>
    <t>PAN (if applicable, otherwise NA)</t>
  </si>
  <si>
    <t>Name of Group company</t>
  </si>
  <si>
    <t>LCs</t>
  </si>
  <si>
    <t>Loans Given (Outstanding)</t>
  </si>
  <si>
    <t>Investement in Equity</t>
  </si>
  <si>
    <t>Investment in Preference Shares</t>
  </si>
  <si>
    <t>Invetment in Debentures</t>
  </si>
  <si>
    <t>If Yes,  NBFC Code of NBFC</t>
  </si>
  <si>
    <t>&lt;ProjectConfig&gt;_x000D_
  &lt;add key="PackageName" value="dnbs02" /&gt;_x000D_
  &lt;add key="PackageDescription" value="dnbs02" /&gt;_x000D_
  &lt;add key="PackageAuthor" value="IRIS" /&gt;_x000D_
  &lt;add key="CreatedOn" value="17/01/2017" /&gt;_x000D_
  &lt;add key="PackageVersion" value="" /&gt;_x000D_
  &lt;add key="SecurityCode" value="3meE/gFr0EsjU77r6hBiRqWUJGgK5GtZCCrkOS9M0dfKiVLdJxsy3pMTkzjahTAUilsLshI+ocBXevL8auGqmg==" /&gt;_x000D_
  &lt;add key="TaxonomyPath" value="C:\RBI iFile\ValidatorTaxonomy\Taxonomy\reports\dnbs02\1.0.0\dnbs02-entry.xsd" /&gt;_x000D_
  &lt;add key="PublishPath" value="" /&gt;_x000D_
  &lt;add key="Culture" value="en-GB" /&gt;_x000D_
  &lt;add key="Scheme" value="www.rbi.org/in" /&gt;_x000D_
  &lt;add key="ProjectMode" value="Package" /&gt;_x000D_
  &lt;add key="StartupSheet" value="Introduction" /&gt;_x000D_
  &lt;add key="VersionNo" value="1.0.0" /&gt;_x000D_
  &lt;add key="TaxonomyVersionNo" value="1.0.0" /&gt;_x000D_
&lt;/ProjectConfig&gt;</t>
  </si>
  <si>
    <t/>
  </si>
  <si>
    <t>1</t>
  </si>
  <si>
    <t>More Options</t>
  </si>
  <si>
    <t>General Information</t>
  </si>
  <si>
    <t>Statements</t>
  </si>
  <si>
    <t>Table 11 - NBFC's exposure to Group Companies (Subsidiary, Related Party, Joint Venture or Other Associate Company ) - Fund Based</t>
  </si>
  <si>
    <t>Table 12 - NBFC's exposure to Group Companies (Subsidiary, Related Party, Joint Venture or Other Associate Company ) -Non-Fund Based</t>
  </si>
  <si>
    <t>No. of accounts with Standard Advances at beginning of the financial year</t>
  </si>
  <si>
    <t>Standard Advances at beginning of the financial year</t>
  </si>
  <si>
    <t>No. of accounts with Gross NPAs at beginning of the financial year</t>
  </si>
  <si>
    <t>Gross NPAs at beginning of the financial year</t>
  </si>
  <si>
    <t>No. of accounts for New Accretion to NPAs from Standard Advances during this financial year</t>
  </si>
  <si>
    <t>New Accretion to NPAs from Standard Advances during this financial year</t>
  </si>
  <si>
    <t>No. of accounts upgraded during this financial year</t>
  </si>
  <si>
    <t>Up-gradation during this financial year</t>
  </si>
  <si>
    <t>No. of accounts for Actual Recoveries (in this financial year)</t>
  </si>
  <si>
    <t>Actual Recoveries (in this financial year)</t>
  </si>
  <si>
    <t>No. of Accounts written-off (in this financial year)</t>
  </si>
  <si>
    <t>Write-off amount (in this financial year)</t>
  </si>
  <si>
    <t>Reduction (-) / Addition due to RBI Instructions and/or any other Reason during this financial year</t>
  </si>
  <si>
    <t>Gross NPAs at end of the financial year</t>
  </si>
  <si>
    <t>Total Outstanding Loan Amount</t>
  </si>
  <si>
    <t>(ii) Provisions Held for Non-Performing Assets (Sub-Standard, Doubtful 1, Doubtful 2, Doubtful 3 and Loss Assets</t>
  </si>
  <si>
    <t>7. Provisions (i+ii+iv+v+vi+vii+viii+ix)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</si>
</sst>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4" x14ac:knownFonts="1">
    <font>
      <sz val="11"/>
      <color theme="1"/>
      <name val="Calibri"/>
      <family val="2"/>
      <scheme val="minor"/>
    </font>
    <font>
      <sz val="11"/>
      <color indexed="8"/>
      <name val="Calibri"/>
      <family val="2"/>
    </font>
    <font>
      <sz val="11"/>
      <color indexed="8"/>
      <name val="Calibri"/>
      <family val="2"/>
    </font>
    <font>
      <sz val="8"/>
      <name val="Calibri"/>
      <family val="2"/>
    </font>
    <font>
      <u/>
      <sz val="11"/>
      <color indexed="12"/>
      <name val="Calibri"/>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9"/>
      <name val="Calibri"/>
      <family val="2"/>
      <scheme val="minor"/>
    </font>
    <font>
      <sz val="11"/>
      <color indexed="8"/>
      <name val="Calibri"/>
      <family val="2"/>
      <scheme val="minor"/>
    </font>
    <font>
      <b/>
      <sz val="11"/>
      <color indexed="8"/>
      <name val="Calibri"/>
      <family val="2"/>
      <scheme val="minor"/>
    </font>
    <font>
      <sz val="11"/>
      <color rgb="FF000000"/>
      <name val="Calibri"/>
      <family val="2"/>
      <scheme val="minor"/>
    </font>
    <font>
      <b/>
      <sz val="11"/>
      <color indexed="9"/>
      <name val="Calibri"/>
      <family val="2"/>
      <scheme val="minor"/>
    </font>
    <font>
      <b/>
      <sz val="11"/>
      <color rgb="FF000000"/>
      <name val="Calibri"/>
      <family val="2"/>
      <scheme val="minor"/>
    </font>
    <font>
      <sz val="9"/>
      <color indexed="81"/>
      <name val="Tahoma"/>
      <family val="2"/>
    </font>
    <font>
      <b/>
      <sz val="14"/>
      <color rgb="FFFF0000"/>
      <name val="Calibri"/>
      <family val="2"/>
      <scheme val="minor"/>
    </font>
    <font>
      <b/>
      <sz val="14"/>
      <color indexed="9"/>
      <name val="Calibri"/>
      <family val="2"/>
      <scheme val="minor"/>
    </font>
    <font>
      <sz val="11"/>
      <color indexed="3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solid">
        <fgColor indexed="42"/>
        <bgColor indexed="64"/>
      </patternFill>
    </fill>
    <fill>
      <patternFill patternType="lightHorizontal">
        <fgColor indexed="22"/>
        <bgColor indexed="43"/>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rgb="FFFED403"/>
        <bgColor indexed="64"/>
      </patternFill>
    </fill>
    <fill>
      <patternFill patternType="solid">
        <fgColor theme="0"/>
        <bgColor indexed="64"/>
      </patternFill>
    </fill>
    <fill>
      <patternFill patternType="solid">
        <fgColor rgb="FF969696"/>
        <bgColor indexed="64"/>
      </patternFill>
    </fill>
    <fill>
      <patternFill patternType="solid">
        <fgColor rgb="FF01FFFF"/>
        <bgColor indexed="64"/>
      </patternFill>
    </fill>
    <fill>
      <patternFill patternType="solid">
        <fgColor theme="3" tint="0.79998168889431442"/>
        <bgColor indexed="64"/>
      </patternFill>
    </fill>
    <fill>
      <patternFill patternType="solid">
        <fgColor rgb="FF1A206E"/>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ashed">
        <color indexed="64"/>
      </left>
      <right style="dashed">
        <color indexed="64"/>
      </right>
      <top style="dashed">
        <color indexed="64"/>
      </top>
      <bottom style="dashed">
        <color indexed="64"/>
      </bottom>
      <diagonal/>
    </border>
    <border>
      <left/>
      <right/>
      <top/>
      <bottom style="thin">
        <color indexed="64"/>
      </bottom>
      <diagonal/>
    </border>
    <border>
      <left/>
      <right style="thin">
        <color indexed="64"/>
      </right>
      <top/>
      <bottom style="thin">
        <color indexed="64"/>
      </bottom>
      <diagonal/>
    </border>
  </borders>
  <cellStyleXfs count="50">
    <xf numFmtId="0" fontId="0" fillId="0" borderId="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8" fillId="32" borderId="0" applyNumberFormat="0" applyBorder="0" applyAlignment="0" applyProtection="0"/>
    <xf numFmtId="0" fontId="9" fillId="33" borderId="8" applyNumberFormat="0" applyAlignment="0" applyProtection="0"/>
    <xf numFmtId="0" fontId="10" fillId="34" borderId="9" applyNumberFormat="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xf numFmtId="0" fontId="12" fillId="35" borderId="0" applyNumberFormat="0" applyBorder="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36" borderId="8" applyNumberFormat="0" applyAlignment="0" applyProtection="0"/>
    <xf numFmtId="0" fontId="18" fillId="0" borderId="13" applyNumberFormat="0" applyFill="0" applyAlignment="0" applyProtection="0"/>
    <xf numFmtId="0" fontId="19" fillId="37" borderId="0" applyNumberFormat="0" applyBorder="0" applyAlignment="0" applyProtection="0"/>
    <xf numFmtId="0" fontId="2" fillId="0" borderId="0"/>
    <xf numFmtId="0" fontId="1" fillId="0" borderId="0"/>
    <xf numFmtId="0" fontId="1" fillId="0" borderId="0"/>
    <xf numFmtId="0" fontId="6" fillId="38" borderId="14" applyNumberFormat="0" applyFont="0" applyAlignment="0" applyProtection="0"/>
    <xf numFmtId="0" fontId="20" fillId="33" borderId="15" applyNumberFormat="0" applyAlignment="0" applyProtection="0"/>
    <xf numFmtId="0" fontId="21" fillId="0" borderId="0" applyNumberFormat="0" applyFill="0" applyBorder="0" applyAlignment="0" applyProtection="0"/>
    <xf numFmtId="0" fontId="22" fillId="0" borderId="16" applyNumberFormat="0" applyFill="0" applyAlignment="0" applyProtection="0"/>
    <xf numFmtId="0" fontId="23" fillId="0" borderId="0" applyNumberFormat="0" applyFill="0" applyBorder="0" applyAlignment="0" applyProtection="0"/>
  </cellStyleXfs>
  <cellXfs count="180">
    <xf numFmtId="0" fontId="0" fillId="0" borderId="0" xfId="0"/>
    <xf numFmtId="0" fontId="0" fillId="0" borderId="0" xfId="0" applyProtection="1">
      <protection locked="0"/>
    </xf>
    <xf numFmtId="0" fontId="0" fillId="0" borderId="0" xfId="0" applyAlignment="1" applyProtection="1">
      <alignment wrapText="1"/>
      <protection locked="0"/>
    </xf>
    <xf numFmtId="14" fontId="0" fillId="0" borderId="0" xfId="0" applyNumberFormat="1" applyProtection="1">
      <protection locked="0"/>
    </xf>
    <xf numFmtId="0" fontId="25" fillId="2" borderId="1" xfId="0" applyFont="1" applyFill="1" applyBorder="1" applyAlignment="1" applyProtection="1">
      <alignment wrapText="1" shrinkToFit="1"/>
    </xf>
    <xf numFmtId="0" fontId="0" fillId="0" borderId="0" xfId="0"/>
    <xf numFmtId="0" fontId="0" fillId="0" borderId="0" xfId="0"/>
    <xf numFmtId="0" fontId="27" fillId="3" borderId="0" xfId="0" applyFont="1" applyFill="1" applyBorder="1"/>
    <xf numFmtId="11" fontId="24" fillId="0" borderId="0" xfId="0" applyNumberFormat="1" applyFont="1"/>
    <xf numFmtId="0" fontId="25" fillId="2" borderId="1" xfId="0" applyFont="1" applyFill="1" applyBorder="1" applyAlignment="1" applyProtection="1">
      <alignment wrapText="1" shrinkToFit="1"/>
    </xf>
    <xf numFmtId="0" fontId="0" fillId="0" borderId="0" xfId="0"/>
    <xf numFmtId="0" fontId="0" fillId="0" borderId="0" xfId="0"/>
    <xf numFmtId="0" fontId="24" fillId="0" borderId="0" xfId="0" applyFont="1"/>
    <xf numFmtId="0" fontId="0" fillId="0" borderId="0" xfId="0"/>
    <xf numFmtId="0" fontId="0" fillId="0" borderId="0" xfId="0"/>
    <xf numFmtId="0" fontId="0" fillId="0" borderId="0" xfId="0"/>
    <xf numFmtId="0" fontId="25" fillId="2" borderId="1" xfId="0" applyFont="1" applyFill="1" applyBorder="1" applyAlignment="1" applyProtection="1">
      <alignment wrapText="1" shrinkToFit="1"/>
    </xf>
    <xf numFmtId="0" fontId="0" fillId="0" borderId="0" xfId="0"/>
    <xf numFmtId="0" fontId="26" fillId="2" borderId="1" xfId="0" applyFont="1" applyFill="1" applyBorder="1" applyAlignment="1" applyProtection="1">
      <alignment horizontal="center" vertical="center" wrapText="1" shrinkToFit="1"/>
    </xf>
    <xf numFmtId="0" fontId="22" fillId="0" borderId="0" xfId="0" applyFont="1" applyAlignment="1">
      <alignment horizontal="center" vertical="center"/>
    </xf>
    <xf numFmtId="0" fontId="0" fillId="0" borderId="0" xfId="0" applyFont="1"/>
    <xf numFmtId="0" fontId="26" fillId="2" borderId="1" xfId="0" applyFont="1" applyFill="1" applyBorder="1" applyAlignment="1" applyProtection="1">
      <alignment horizontal="center" vertical="center" wrapText="1" shrinkToFit="1"/>
    </xf>
    <xf numFmtId="0" fontId="0" fillId="0" borderId="0" xfId="0"/>
    <xf numFmtId="0" fontId="26" fillId="2" borderId="1" xfId="0" applyFont="1" applyFill="1" applyBorder="1" applyAlignment="1" applyProtection="1">
      <alignment horizontal="center" vertical="center" wrapText="1" shrinkToFit="1"/>
    </xf>
    <xf numFmtId="0" fontId="25" fillId="2" borderId="1" xfId="0" applyFont="1" applyFill="1" applyBorder="1" applyAlignment="1" applyProtection="1">
      <alignment horizontal="right" wrapText="1" shrinkToFit="1"/>
    </xf>
    <xf numFmtId="10" fontId="0" fillId="0" borderId="0" xfId="0" applyNumberFormat="1"/>
    <xf numFmtId="10" fontId="25" fillId="2" borderId="1" xfId="0" applyNumberFormat="1" applyFont="1" applyFill="1" applyBorder="1" applyAlignment="1" applyProtection="1">
      <alignment wrapText="1" shrinkToFit="1"/>
    </xf>
    <xf numFmtId="0" fontId="16" fillId="0" borderId="0" xfId="37"/>
    <xf numFmtId="0" fontId="0" fillId="0" borderId="0" xfId="0"/>
    <xf numFmtId="0" fontId="24" fillId="0" borderId="0" xfId="0" applyFont="1"/>
    <xf numFmtId="0" fontId="0" fillId="0" borderId="0" xfId="0"/>
    <xf numFmtId="0" fontId="24" fillId="0" borderId="0" xfId="0" applyFont="1"/>
    <xf numFmtId="0" fontId="0" fillId="0" borderId="0" xfId="0"/>
    <xf numFmtId="0" fontId="24" fillId="0" borderId="0" xfId="0" applyFont="1"/>
    <xf numFmtId="0" fontId="27" fillId="3" borderId="0" xfId="0" applyFont="1" applyFill="1" applyBorder="1"/>
    <xf numFmtId="0" fontId="0" fillId="0" borderId="0" xfId="0"/>
    <xf numFmtId="0" fontId="24" fillId="0" borderId="0" xfId="0" applyFont="1"/>
    <xf numFmtId="0" fontId="27" fillId="3" borderId="0" xfId="0" applyFont="1" applyFill="1" applyBorder="1"/>
    <xf numFmtId="0" fontId="0" fillId="0" borderId="0" xfId="0"/>
    <xf numFmtId="0" fontId="24" fillId="0" borderId="0" xfId="0" applyFont="1"/>
    <xf numFmtId="0" fontId="27" fillId="3" borderId="0" xfId="0" applyFont="1" applyFill="1" applyBorder="1"/>
    <xf numFmtId="0" fontId="0" fillId="0" borderId="0" xfId="0"/>
    <xf numFmtId="0" fontId="24" fillId="0" borderId="0" xfId="0" applyFont="1"/>
    <xf numFmtId="0" fontId="0" fillId="0" borderId="0" xfId="0"/>
    <xf numFmtId="0" fontId="24" fillId="0" borderId="0" xfId="0" applyFont="1"/>
    <xf numFmtId="0" fontId="22" fillId="0" borderId="0" xfId="0" applyFont="1"/>
    <xf numFmtId="0" fontId="0" fillId="0" borderId="0" xfId="0"/>
    <xf numFmtId="0" fontId="27" fillId="3" borderId="0" xfId="0" applyFont="1" applyFill="1" applyBorder="1"/>
    <xf numFmtId="0" fontId="0" fillId="0" borderId="0" xfId="0"/>
    <xf numFmtId="0" fontId="24" fillId="0" borderId="0" xfId="0" applyFont="1"/>
    <xf numFmtId="0" fontId="27" fillId="3" borderId="0" xfId="0" applyFont="1" applyFill="1" applyBorder="1"/>
    <xf numFmtId="0" fontId="27" fillId="3" borderId="0" xfId="0" applyFont="1" applyFill="1" applyBorder="1"/>
    <xf numFmtId="0" fontId="0" fillId="0" borderId="0" xfId="0"/>
    <xf numFmtId="0" fontId="24" fillId="0" borderId="0" xfId="0" applyFont="1"/>
    <xf numFmtId="0" fontId="0" fillId="0" borderId="0" xfId="0"/>
    <xf numFmtId="0" fontId="24" fillId="0" borderId="0" xfId="0" applyFont="1"/>
    <xf numFmtId="0" fontId="27" fillId="3" borderId="0" xfId="0" applyFont="1" applyFill="1" applyBorder="1"/>
    <xf numFmtId="0" fontId="0" fillId="0" borderId="0" xfId="0"/>
    <xf numFmtId="0" fontId="25" fillId="2" borderId="1" xfId="0" applyFont="1" applyFill="1" applyBorder="1" applyAlignment="1" applyProtection="1">
      <alignment wrapText="1" shrinkToFit="1"/>
    </xf>
    <xf numFmtId="0" fontId="27" fillId="3" borderId="0" xfId="0" applyFont="1" applyFill="1" applyBorder="1"/>
    <xf numFmtId="0" fontId="0" fillId="2" borderId="1" xfId="0" applyFill="1" applyBorder="1" applyProtection="1"/>
    <xf numFmtId="0" fontId="0" fillId="0" borderId="0" xfId="0"/>
    <xf numFmtId="0" fontId="24" fillId="0" borderId="0" xfId="0" applyFont="1" applyAlignment="1">
      <alignment shrinkToFit="1"/>
    </xf>
    <xf numFmtId="0" fontId="24" fillId="0" borderId="0" xfId="0" applyFont="1" applyAlignment="1">
      <alignment horizontal="right" shrinkToFit="1"/>
    </xf>
    <xf numFmtId="11" fontId="24" fillId="0" borderId="0" xfId="0" applyNumberFormat="1" applyFont="1" applyAlignment="1">
      <alignment shrinkToFit="1"/>
    </xf>
    <xf numFmtId="0" fontId="24" fillId="3" borderId="0" xfId="0" applyFont="1" applyFill="1" applyBorder="1" applyAlignment="1">
      <alignment shrinkToFit="1"/>
    </xf>
    <xf numFmtId="0" fontId="24" fillId="3" borderId="0" xfId="0" applyFont="1" applyFill="1" applyBorder="1" applyAlignment="1">
      <alignment horizontal="right" shrinkToFit="1"/>
    </xf>
    <xf numFmtId="0" fontId="28" fillId="0" borderId="0" xfId="0" applyFont="1" applyAlignment="1">
      <alignment horizontal="center" vertical="center" shrinkToFit="1"/>
    </xf>
    <xf numFmtId="0" fontId="24" fillId="0" borderId="0" xfId="0" applyFont="1" applyAlignment="1">
      <alignment horizontal="center" vertical="center" shrinkToFit="1"/>
    </xf>
    <xf numFmtId="49" fontId="25" fillId="40" borderId="17" xfId="0" applyNumberFormat="1" applyFont="1" applyFill="1" applyBorder="1" applyAlignment="1" applyProtection="1">
      <alignment horizontal="left" wrapText="1" shrinkToFit="1"/>
      <protection locked="0"/>
    </xf>
    <xf numFmtId="49" fontId="25" fillId="42" borderId="17" xfId="0" applyNumberFormat="1" applyFont="1" applyFill="1" applyBorder="1" applyAlignment="1" applyProtection="1">
      <alignment horizontal="left" wrapText="1" shrinkToFit="1"/>
    </xf>
    <xf numFmtId="4" fontId="25" fillId="7" borderId="17" xfId="0" applyNumberFormat="1" applyFont="1" applyFill="1" applyBorder="1" applyAlignment="1" applyProtection="1">
      <alignment horizontal="right" wrapText="1" shrinkToFit="1"/>
    </xf>
    <xf numFmtId="4" fontId="25" fillId="3" borderId="17" xfId="0" applyNumberFormat="1" applyFont="1" applyFill="1" applyBorder="1" applyAlignment="1" applyProtection="1">
      <alignment horizontal="right" wrapText="1" shrinkToFit="1"/>
      <protection locked="0"/>
    </xf>
    <xf numFmtId="10" fontId="25" fillId="7" borderId="17" xfId="0" applyNumberFormat="1" applyFont="1" applyFill="1" applyBorder="1" applyAlignment="1" applyProtection="1">
      <alignment horizontal="right" wrapText="1" shrinkToFit="1"/>
    </xf>
    <xf numFmtId="10" fontId="25" fillId="3" borderId="17" xfId="0" applyNumberFormat="1" applyFont="1" applyFill="1" applyBorder="1" applyAlignment="1" applyProtection="1">
      <alignment horizontal="right" wrapText="1" shrinkToFit="1"/>
      <protection locked="0"/>
    </xf>
    <xf numFmtId="3" fontId="25" fillId="3" borderId="17" xfId="0" applyNumberFormat="1" applyFont="1" applyFill="1" applyBorder="1" applyAlignment="1" applyProtection="1">
      <alignment horizontal="right" wrapText="1" shrinkToFit="1"/>
      <protection locked="0"/>
    </xf>
    <xf numFmtId="3" fontId="25" fillId="7" borderId="17" xfId="0" applyNumberFormat="1" applyFont="1" applyFill="1" applyBorder="1" applyAlignment="1" applyProtection="1">
      <alignment horizontal="right" wrapText="1" shrinkToFit="1"/>
    </xf>
    <xf numFmtId="4" fontId="0" fillId="3" borderId="17" xfId="0" applyNumberFormat="1" applyFont="1" applyFill="1" applyBorder="1" applyAlignment="1" applyProtection="1">
      <alignment horizontal="right"/>
      <protection locked="0"/>
    </xf>
    <xf numFmtId="4" fontId="25" fillId="3" borderId="17" xfId="0" applyNumberFormat="1" applyFont="1" applyFill="1" applyBorder="1" applyAlignment="1" applyProtection="1">
      <alignment horizontal="right" vertical="center" wrapText="1" shrinkToFit="1"/>
      <protection locked="0"/>
    </xf>
    <xf numFmtId="49" fontId="0" fillId="40" borderId="17" xfId="0" applyNumberFormat="1" applyFont="1" applyFill="1" applyBorder="1" applyAlignment="1" applyProtection="1">
      <alignment horizontal="left" wrapText="1"/>
      <protection locked="0"/>
    </xf>
    <xf numFmtId="10" fontId="0" fillId="3" borderId="17" xfId="0" applyNumberFormat="1" applyFont="1" applyFill="1" applyBorder="1" applyAlignment="1" applyProtection="1">
      <alignment horizontal="right"/>
      <protection locked="0"/>
    </xf>
    <xf numFmtId="0" fontId="26" fillId="43" borderId="4" xfId="0" applyFont="1" applyFill="1" applyBorder="1" applyAlignment="1" applyProtection="1">
      <alignment horizontal="center" vertical="center" wrapText="1" shrinkToFit="1"/>
    </xf>
    <xf numFmtId="0" fontId="26" fillId="3" borderId="1" xfId="0" applyFont="1" applyFill="1" applyBorder="1" applyAlignment="1" applyProtection="1">
      <alignment horizontal="left" vertical="top" wrapText="1" shrinkToFit="1"/>
    </xf>
    <xf numFmtId="0" fontId="26" fillId="43" borderId="1" xfId="0" applyFont="1" applyFill="1" applyBorder="1" applyAlignment="1" applyProtection="1">
      <alignment horizontal="center" vertical="center" wrapText="1" shrinkToFit="1"/>
    </xf>
    <xf numFmtId="0" fontId="26" fillId="3" borderId="1" xfId="0" applyFont="1" applyFill="1" applyBorder="1" applyAlignment="1" applyProtection="1">
      <alignment vertical="top" wrapText="1" shrinkToFit="1"/>
    </xf>
    <xf numFmtId="0" fontId="26" fillId="3" borderId="1" xfId="0" applyFont="1" applyFill="1" applyBorder="1" applyAlignment="1" applyProtection="1">
      <alignment horizontal="center" vertical="center" wrapText="1" shrinkToFit="1"/>
    </xf>
    <xf numFmtId="0" fontId="26" fillId="3" borderId="1" xfId="0" applyFont="1" applyFill="1" applyBorder="1" applyAlignment="1" applyProtection="1">
      <alignment horizontal="left" vertical="top" wrapText="1" indent="1" shrinkToFit="1"/>
    </xf>
    <xf numFmtId="0" fontId="26" fillId="3" borderId="1" xfId="0" applyFont="1" applyFill="1" applyBorder="1" applyAlignment="1" applyProtection="1">
      <alignment horizontal="left" vertical="top" wrapText="1" indent="2" shrinkToFit="1"/>
    </xf>
    <xf numFmtId="0" fontId="26" fillId="3" borderId="1" xfId="0" applyFont="1" applyFill="1" applyBorder="1" applyAlignment="1" applyProtection="1">
      <alignment horizontal="left" vertical="top" wrapText="1" indent="8" shrinkToFit="1"/>
    </xf>
    <xf numFmtId="0" fontId="26" fillId="3" borderId="1" xfId="0" applyFont="1" applyFill="1" applyBorder="1" applyAlignment="1" applyProtection="1">
      <alignment horizontal="left" vertical="top" shrinkToFit="1"/>
    </xf>
    <xf numFmtId="0" fontId="26" fillId="3" borderId="1" xfId="0" applyFont="1" applyFill="1" applyBorder="1" applyAlignment="1" applyProtection="1">
      <alignment horizontal="left" vertical="top" wrapText="1" indent="4" shrinkToFit="1"/>
    </xf>
    <xf numFmtId="0" fontId="25" fillId="3" borderId="1" xfId="0" applyFont="1" applyFill="1" applyBorder="1" applyAlignment="1" applyProtection="1">
      <alignment horizontal="left" vertical="top" wrapText="1" shrinkToFit="1"/>
    </xf>
    <xf numFmtId="0" fontId="26" fillId="3" borderId="1" xfId="0" applyFont="1" applyFill="1" applyBorder="1" applyAlignment="1" applyProtection="1">
      <alignment horizontal="left" vertical="top" indent="2" shrinkToFit="1"/>
    </xf>
    <xf numFmtId="0" fontId="26" fillId="3" borderId="1" xfId="0" applyFont="1" applyFill="1" applyBorder="1" applyAlignment="1" applyProtection="1">
      <alignment horizontal="left" vertical="top" wrapText="1" indent="3" shrinkToFit="1"/>
    </xf>
    <xf numFmtId="0" fontId="26" fillId="43" borderId="5" xfId="0" applyFont="1" applyFill="1" applyBorder="1" applyAlignment="1" applyProtection="1">
      <alignment horizontal="center" vertical="center" wrapText="1" shrinkToFit="1"/>
    </xf>
    <xf numFmtId="0" fontId="22" fillId="3" borderId="1" xfId="0" applyFont="1" applyFill="1" applyBorder="1" applyAlignment="1">
      <alignment horizontal="left" vertical="top"/>
    </xf>
    <xf numFmtId="49" fontId="25" fillId="41" borderId="17" xfId="0" applyNumberFormat="1" applyFont="1" applyFill="1" applyBorder="1" applyAlignment="1" applyProtection="1">
      <alignment horizontal="left" wrapText="1" shrinkToFit="1"/>
    </xf>
    <xf numFmtId="0" fontId="25" fillId="5" borderId="1" xfId="0" applyFont="1" applyFill="1" applyBorder="1" applyAlignment="1" applyProtection="1">
      <alignment horizontal="left" vertical="top" wrapText="1" shrinkToFit="1"/>
    </xf>
    <xf numFmtId="0" fontId="25" fillId="6" borderId="17" xfId="0" applyNumberFormat="1" applyFont="1" applyFill="1" applyBorder="1" applyAlignment="1" applyProtection="1">
      <alignment horizontal="left" wrapText="1" shrinkToFit="1"/>
    </xf>
    <xf numFmtId="0" fontId="0" fillId="6" borderId="17" xfId="0" applyNumberFormat="1" applyFill="1" applyBorder="1" applyAlignment="1" applyProtection="1">
      <alignment horizontal="left" wrapText="1"/>
    </xf>
    <xf numFmtId="49" fontId="0" fillId="41" borderId="17" xfId="0" applyNumberFormat="1" applyFont="1" applyFill="1" applyBorder="1" applyAlignment="1" applyProtection="1">
      <alignment horizontal="left" wrapText="1"/>
    </xf>
    <xf numFmtId="49" fontId="0" fillId="6" borderId="17" xfId="0" applyNumberFormat="1" applyFill="1" applyBorder="1" applyAlignment="1" applyProtection="1">
      <alignment horizontal="left" wrapText="1"/>
    </xf>
    <xf numFmtId="49" fontId="25" fillId="6" borderId="17" xfId="0" applyNumberFormat="1" applyFont="1" applyFill="1" applyBorder="1" applyAlignment="1" applyProtection="1">
      <alignment horizontal="left" wrapText="1" shrinkToFit="1"/>
    </xf>
    <xf numFmtId="10" fontId="25" fillId="45" borderId="17" xfId="0" applyNumberFormat="1" applyFont="1" applyFill="1" applyBorder="1" applyAlignment="1" applyProtection="1">
      <alignment horizontal="right" wrapText="1" shrinkToFit="1"/>
    </xf>
    <xf numFmtId="0" fontId="25" fillId="46" borderId="1" xfId="0" applyFont="1" applyFill="1" applyBorder="1" applyAlignment="1" applyProtection="1">
      <alignment horizontal="left" vertical="top" wrapText="1" shrinkToFit="1"/>
      <protection locked="0"/>
    </xf>
    <xf numFmtId="49" fontId="25" fillId="46" borderId="1" xfId="0" applyNumberFormat="1" applyFont="1" applyFill="1" applyBorder="1" applyAlignment="1" applyProtection="1">
      <alignment horizontal="left" vertical="top" wrapText="1" shrinkToFit="1"/>
      <protection locked="0"/>
    </xf>
    <xf numFmtId="0" fontId="26" fillId="43" borderId="1" xfId="0" applyFont="1" applyFill="1" applyBorder="1" applyAlignment="1" applyProtection="1">
      <alignment horizontal="center" vertical="center" wrapText="1" shrinkToFit="1"/>
    </xf>
    <xf numFmtId="0" fontId="26" fillId="43" borderId="1" xfId="0" applyFont="1" applyFill="1" applyBorder="1" applyAlignment="1" applyProtection="1">
      <alignment horizontal="center" vertical="center" wrapText="1" shrinkToFit="1"/>
    </xf>
    <xf numFmtId="0" fontId="22" fillId="43" borderId="2" xfId="0" applyFont="1" applyFill="1" applyBorder="1" applyAlignment="1" applyProtection="1">
      <alignment vertical="top"/>
    </xf>
    <xf numFmtId="0" fontId="22" fillId="43" borderId="6" xfId="0" applyFont="1" applyFill="1" applyBorder="1" applyAlignment="1" applyProtection="1">
      <alignment vertical="top"/>
    </xf>
    <xf numFmtId="0" fontId="22" fillId="43" borderId="3" xfId="0" applyFont="1" applyFill="1" applyBorder="1" applyAlignment="1" applyProtection="1">
      <alignment vertical="top"/>
    </xf>
    <xf numFmtId="0" fontId="26" fillId="44" borderId="0" xfId="0" applyFont="1" applyFill="1" applyBorder="1" applyAlignment="1" applyProtection="1">
      <alignment vertical="center" wrapText="1" shrinkToFit="1"/>
    </xf>
    <xf numFmtId="0" fontId="26" fillId="43" borderId="1" xfId="0" applyFont="1" applyFill="1" applyBorder="1" applyAlignment="1" applyProtection="1">
      <alignment horizontal="center" vertical="center" wrapText="1" shrinkToFit="1"/>
    </xf>
    <xf numFmtId="0" fontId="26" fillId="47" borderId="1" xfId="0" applyFont="1" applyFill="1" applyBorder="1" applyAlignment="1" applyProtection="1">
      <alignment horizontal="left" vertical="top" wrapText="1" shrinkToFit="1"/>
    </xf>
    <xf numFmtId="0" fontId="26" fillId="47" borderId="1" xfId="0" applyFont="1" applyFill="1" applyBorder="1" applyAlignment="1" applyProtection="1">
      <alignment horizontal="left" vertical="top" wrapText="1" indent="1" shrinkToFit="1"/>
    </xf>
    <xf numFmtId="0" fontId="26" fillId="47" borderId="1" xfId="0" applyFont="1" applyFill="1" applyBorder="1" applyAlignment="1" applyProtection="1">
      <alignment horizontal="left" vertical="top" shrinkToFit="1"/>
    </xf>
    <xf numFmtId="0" fontId="26" fillId="47" borderId="1" xfId="0" applyFont="1" applyFill="1" applyBorder="1" applyAlignment="1" applyProtection="1">
      <alignment horizontal="left" vertical="top" wrapText="1" indent="2" shrinkToFit="1"/>
    </xf>
    <xf numFmtId="0" fontId="26" fillId="47" borderId="1" xfId="0" applyFont="1" applyFill="1" applyBorder="1" applyAlignment="1" applyProtection="1">
      <alignment horizontal="left" vertical="top" wrapText="1" indent="4" shrinkToFit="1"/>
    </xf>
    <xf numFmtId="0" fontId="26" fillId="47" borderId="1" xfId="0" applyFont="1" applyFill="1" applyBorder="1" applyAlignment="1" applyProtection="1">
      <alignment horizontal="left" vertical="top" wrapText="1" indent="3" shrinkToFit="1"/>
    </xf>
    <xf numFmtId="0" fontId="26" fillId="43" borderId="1" xfId="0" applyFont="1" applyFill="1" applyBorder="1" applyAlignment="1" applyProtection="1">
      <alignment horizontal="center" vertical="center" wrapText="1" shrinkToFit="1"/>
    </xf>
    <xf numFmtId="0" fontId="26" fillId="43" borderId="1" xfId="0" applyFont="1" applyFill="1" applyBorder="1" applyAlignment="1" applyProtection="1">
      <alignment horizontal="center" vertical="center" wrapText="1" shrinkToFit="1"/>
    </xf>
    <xf numFmtId="0" fontId="28" fillId="3" borderId="0" xfId="0" applyFont="1" applyFill="1" applyAlignment="1">
      <alignment shrinkToFit="1"/>
    </xf>
    <xf numFmtId="0" fontId="22" fillId="3" borderId="0" xfId="0" applyFont="1" applyFill="1" applyAlignment="1">
      <alignment shrinkToFit="1"/>
    </xf>
    <xf numFmtId="0" fontId="26" fillId="43" borderId="1" xfId="0" applyFont="1" applyFill="1" applyBorder="1" applyAlignment="1" applyProtection="1">
      <alignment horizontal="center" vertical="center" wrapText="1" shrinkToFit="1"/>
    </xf>
    <xf numFmtId="0" fontId="26" fillId="43" borderId="4" xfId="0" applyFont="1" applyFill="1" applyBorder="1" applyAlignment="1" applyProtection="1">
      <alignment horizontal="center" vertical="center" wrapText="1" shrinkToFit="1"/>
    </xf>
    <xf numFmtId="49" fontId="0" fillId="0" borderId="0" xfId="0" applyNumberFormat="1"/>
    <xf numFmtId="0" fontId="25" fillId="4" borderId="1" xfId="0" applyFont="1" applyFill="1" applyBorder="1" applyAlignment="1" applyProtection="1">
      <alignment horizontal="left" vertical="top" wrapText="1" shrinkToFit="1"/>
    </xf>
    <xf numFmtId="49" fontId="25" fillId="40" borderId="17" xfId="0" applyNumberFormat="1" applyFont="1" applyFill="1" applyBorder="1" applyAlignment="1" applyProtection="1">
      <alignment horizontal="left" wrapText="1" shrinkToFit="1"/>
    </xf>
    <xf numFmtId="0" fontId="0" fillId="0" borderId="0" xfId="0" applyAlignment="1">
      <alignment wrapText="1"/>
    </xf>
    <xf numFmtId="0" fontId="16" fillId="0" borderId="0" xfId="37" applyAlignment="1">
      <alignment wrapText="1"/>
    </xf>
    <xf numFmtId="0" fontId="32" fillId="48" borderId="1" xfId="0" applyFont="1" applyFill="1" applyBorder="1" applyAlignment="1">
      <alignment horizontal="left" vertical="center" wrapText="1"/>
    </xf>
    <xf numFmtId="0" fontId="33" fillId="0" borderId="17" xfId="37" applyFont="1" applyBorder="1" applyAlignment="1">
      <alignment horizontal="left" vertical="center" wrapText="1"/>
    </xf>
    <xf numFmtId="49" fontId="25" fillId="41" borderId="17" xfId="0" applyNumberFormat="1" applyFont="1" applyFill="1" applyBorder="1" applyAlignment="1" applyProtection="1">
      <alignment horizontal="left" wrapText="1" shrinkToFit="1"/>
      <protection locked="0"/>
    </xf>
    <xf numFmtId="0" fontId="25" fillId="6" borderId="17" xfId="0" applyNumberFormat="1" applyFont="1" applyFill="1" applyBorder="1" applyAlignment="1" applyProtection="1">
      <alignment horizontal="left" wrapText="1" shrinkToFit="1"/>
      <protection locked="0"/>
    </xf>
    <xf numFmtId="49" fontId="25" fillId="6" borderId="17" xfId="0" applyNumberFormat="1" applyFont="1" applyFill="1" applyBorder="1" applyAlignment="1" applyProtection="1">
      <alignment horizontal="left" wrapText="1" shrinkToFit="1"/>
      <protection locked="0"/>
    </xf>
    <xf numFmtId="0" fontId="0" fillId="0" borderId="0" xfId="0" applyBorder="1" applyAlignment="1">
      <alignment wrapText="1"/>
    </xf>
    <xf numFmtId="0" fontId="22" fillId="43" borderId="2" xfId="0" applyFont="1" applyFill="1" applyBorder="1" applyAlignment="1" applyProtection="1">
      <alignment horizontal="left" vertical="top"/>
    </xf>
    <xf numFmtId="0" fontId="22" fillId="43" borderId="6" xfId="0" applyFont="1" applyFill="1" applyBorder="1" applyAlignment="1" applyProtection="1">
      <alignment horizontal="left" vertical="top"/>
    </xf>
    <xf numFmtId="0" fontId="22" fillId="43" borderId="3" xfId="0" applyFont="1" applyFill="1" applyBorder="1" applyAlignment="1" applyProtection="1">
      <alignment horizontal="left" vertical="top"/>
    </xf>
    <xf numFmtId="0" fontId="26" fillId="43" borderId="5" xfId="0" applyFont="1" applyFill="1" applyBorder="1" applyAlignment="1" applyProtection="1">
      <alignment horizontal="center" vertical="center" wrapText="1" shrinkToFit="1"/>
    </xf>
    <xf numFmtId="0" fontId="26" fillId="43" borderId="4" xfId="0" applyFont="1" applyFill="1" applyBorder="1" applyAlignment="1" applyProtection="1">
      <alignment horizontal="center" vertical="center" wrapText="1" shrinkToFit="1"/>
    </xf>
    <xf numFmtId="0" fontId="22" fillId="0" borderId="2" xfId="0" applyFont="1" applyBorder="1" applyAlignment="1">
      <alignment horizontal="left" vertical="top" wrapText="1"/>
    </xf>
    <xf numFmtId="0" fontId="22" fillId="0" borderId="6" xfId="0" applyFont="1" applyBorder="1" applyAlignment="1">
      <alignment horizontal="left" vertical="top" wrapText="1"/>
    </xf>
    <xf numFmtId="0" fontId="22" fillId="0" borderId="3" xfId="0" applyFont="1" applyBorder="1" applyAlignment="1">
      <alignment horizontal="left" vertical="top" wrapText="1"/>
    </xf>
    <xf numFmtId="0" fontId="28" fillId="3" borderId="0" xfId="0" applyFont="1" applyFill="1" applyAlignment="1">
      <alignment shrinkToFit="1"/>
    </xf>
    <xf numFmtId="0" fontId="22" fillId="3" borderId="0" xfId="0" applyFont="1" applyFill="1" applyAlignment="1">
      <alignment shrinkToFit="1"/>
    </xf>
    <xf numFmtId="0" fontId="31" fillId="44" borderId="2" xfId="0" applyFont="1" applyFill="1" applyBorder="1" applyAlignment="1" applyProtection="1">
      <alignment horizontal="center" vertical="center" wrapText="1" shrinkToFit="1"/>
    </xf>
    <xf numFmtId="0" fontId="31" fillId="44" borderId="6" xfId="0" applyFont="1" applyFill="1" applyBorder="1" applyAlignment="1" applyProtection="1">
      <alignment horizontal="center" vertical="center" wrapText="1" shrinkToFit="1"/>
    </xf>
    <xf numFmtId="0" fontId="29" fillId="43" borderId="2" xfId="0" applyFont="1" applyFill="1" applyBorder="1" applyAlignment="1" applyProtection="1">
      <alignment horizontal="left" vertical="top"/>
    </xf>
    <xf numFmtId="0" fontId="29" fillId="43" borderId="6" xfId="0" applyFont="1" applyFill="1" applyBorder="1" applyAlignment="1" applyProtection="1">
      <alignment horizontal="left" vertical="top"/>
    </xf>
    <xf numFmtId="0" fontId="29" fillId="43" borderId="3" xfId="0" applyFont="1" applyFill="1" applyBorder="1" applyAlignment="1" applyProtection="1">
      <alignment horizontal="left" vertical="top"/>
    </xf>
    <xf numFmtId="0" fontId="31" fillId="44" borderId="3" xfId="0" applyFont="1" applyFill="1" applyBorder="1" applyAlignment="1" applyProtection="1">
      <alignment horizontal="center" vertical="center" wrapText="1" shrinkToFit="1"/>
    </xf>
    <xf numFmtId="0" fontId="22" fillId="43" borderId="2" xfId="0" applyFont="1" applyFill="1" applyBorder="1" applyAlignment="1" applyProtection="1">
      <alignment horizontal="center" vertical="center"/>
    </xf>
    <xf numFmtId="0" fontId="22" fillId="43" borderId="3" xfId="0" applyFont="1" applyFill="1" applyBorder="1" applyAlignment="1" applyProtection="1">
      <alignment horizontal="center" vertical="center"/>
    </xf>
    <xf numFmtId="0" fontId="22" fillId="0" borderId="6" xfId="0" applyFont="1" applyBorder="1" applyAlignment="1">
      <alignment horizontal="left" vertical="top"/>
    </xf>
    <xf numFmtId="0" fontId="22" fillId="0" borderId="3" xfId="0" applyFont="1" applyBorder="1" applyAlignment="1">
      <alignment horizontal="left" vertical="top"/>
    </xf>
    <xf numFmtId="0" fontId="29" fillId="3" borderId="2" xfId="0" applyFont="1" applyFill="1" applyBorder="1" applyAlignment="1">
      <alignment horizontal="left" vertical="top"/>
    </xf>
    <xf numFmtId="0" fontId="29" fillId="3" borderId="6" xfId="0" applyFont="1" applyFill="1" applyBorder="1" applyAlignment="1">
      <alignment horizontal="left" vertical="top"/>
    </xf>
    <xf numFmtId="0" fontId="29" fillId="3" borderId="3" xfId="0" applyFont="1" applyFill="1" applyBorder="1" applyAlignment="1">
      <alignment horizontal="left" vertical="top"/>
    </xf>
    <xf numFmtId="0" fontId="26" fillId="43" borderId="7" xfId="0" applyFont="1" applyFill="1" applyBorder="1" applyAlignment="1" applyProtection="1">
      <alignment horizontal="center" vertical="center" wrapText="1" shrinkToFit="1"/>
    </xf>
    <xf numFmtId="0" fontId="26" fillId="3" borderId="2" xfId="0" applyFont="1" applyFill="1" applyBorder="1" applyAlignment="1" applyProtection="1">
      <alignment horizontal="center" vertical="top" wrapText="1" shrinkToFit="1"/>
    </xf>
    <xf numFmtId="0" fontId="26" fillId="3" borderId="6" xfId="0" applyFont="1" applyFill="1" applyBorder="1" applyAlignment="1" applyProtection="1">
      <alignment horizontal="center" vertical="top" wrapText="1" shrinkToFit="1"/>
    </xf>
    <xf numFmtId="0" fontId="26" fillId="3" borderId="3" xfId="0" applyFont="1" applyFill="1" applyBorder="1" applyAlignment="1" applyProtection="1">
      <alignment horizontal="center" vertical="top" wrapText="1" shrinkToFit="1"/>
    </xf>
    <xf numFmtId="0" fontId="26" fillId="3" borderId="2" xfId="0" applyFont="1" applyFill="1" applyBorder="1" applyAlignment="1" applyProtection="1">
      <alignment horizontal="center" vertical="center" wrapText="1" shrinkToFit="1"/>
    </xf>
    <xf numFmtId="0" fontId="26" fillId="3" borderId="6" xfId="0" applyFont="1" applyFill="1" applyBorder="1" applyAlignment="1" applyProtection="1">
      <alignment horizontal="center" vertical="center" wrapText="1" shrinkToFit="1"/>
    </xf>
    <xf numFmtId="0" fontId="26" fillId="3" borderId="3" xfId="0" applyFont="1" applyFill="1" applyBorder="1" applyAlignment="1" applyProtection="1">
      <alignment horizontal="center" vertical="center" wrapText="1" shrinkToFit="1"/>
    </xf>
    <xf numFmtId="0" fontId="26" fillId="43" borderId="2" xfId="0" applyFont="1" applyFill="1" applyBorder="1" applyAlignment="1" applyProtection="1">
      <alignment horizontal="left" vertical="top" wrapText="1" shrinkToFit="1"/>
    </xf>
    <xf numFmtId="0" fontId="26" fillId="43" borderId="6" xfId="0" applyFont="1" applyFill="1" applyBorder="1" applyAlignment="1" applyProtection="1">
      <alignment horizontal="left" vertical="top" wrapText="1" shrinkToFit="1"/>
    </xf>
    <xf numFmtId="0" fontId="26" fillId="43" borderId="3" xfId="0" applyFont="1" applyFill="1" applyBorder="1" applyAlignment="1" applyProtection="1">
      <alignment horizontal="left" vertical="top" wrapText="1" shrinkToFit="1"/>
    </xf>
    <xf numFmtId="0" fontId="26" fillId="43" borderId="2" xfId="0" applyFont="1" applyFill="1" applyBorder="1" applyAlignment="1" applyProtection="1">
      <alignment horizontal="center" vertical="center" wrapText="1" shrinkToFit="1"/>
    </xf>
    <xf numFmtId="0" fontId="26" fillId="43" borderId="6" xfId="0" applyFont="1" applyFill="1" applyBorder="1" applyAlignment="1" applyProtection="1">
      <alignment horizontal="center" vertical="center" wrapText="1" shrinkToFit="1"/>
    </xf>
    <xf numFmtId="0" fontId="26" fillId="43" borderId="3" xfId="0" applyFont="1" applyFill="1" applyBorder="1" applyAlignment="1" applyProtection="1">
      <alignment horizontal="center" vertical="center" wrapText="1" shrinkToFit="1"/>
    </xf>
    <xf numFmtId="0" fontId="22" fillId="3" borderId="2" xfId="0" applyFont="1" applyFill="1" applyBorder="1" applyAlignment="1">
      <alignment horizontal="left" vertical="top"/>
    </xf>
    <xf numFmtId="0" fontId="22" fillId="3" borderId="6" xfId="0" applyFont="1" applyFill="1" applyBorder="1" applyAlignment="1">
      <alignment horizontal="left" vertical="top"/>
    </xf>
    <xf numFmtId="0" fontId="22" fillId="3" borderId="3" xfId="0" applyFont="1" applyFill="1" applyBorder="1" applyAlignment="1">
      <alignment horizontal="left" vertical="top"/>
    </xf>
    <xf numFmtId="0" fontId="22" fillId="39" borderId="6" xfId="0" applyFont="1" applyFill="1" applyBorder="1" applyAlignment="1">
      <alignment horizontal="left" vertical="top"/>
    </xf>
    <xf numFmtId="0" fontId="22" fillId="39" borderId="3" xfId="0" applyFont="1" applyFill="1" applyBorder="1" applyAlignment="1">
      <alignment horizontal="left" vertical="top"/>
    </xf>
    <xf numFmtId="0" fontId="29" fillId="3" borderId="18" xfId="0" applyFont="1" applyFill="1" applyBorder="1" applyAlignment="1">
      <alignment horizontal="left" vertical="top"/>
    </xf>
    <xf numFmtId="0" fontId="29" fillId="3" borderId="19" xfId="0" applyFont="1" applyFill="1" applyBorder="1" applyAlignment="1">
      <alignment horizontal="left" vertical="top"/>
    </xf>
    <xf numFmtId="0" fontId="26" fillId="43" borderId="1" xfId="0" applyFont="1" applyFill="1" applyBorder="1" applyAlignment="1" applyProtection="1">
      <alignment horizontal="center" vertical="center" wrapText="1" shrinkToFi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2 2" xfId="29"/>
    <cellStyle name="Comma 2 3" xfId="3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Hyperlink 2" xfId="38"/>
    <cellStyle name="Input" xfId="39" builtinId="20" customBuiltin="1"/>
    <cellStyle name="Linked Cell" xfId="40" builtinId="24" customBuiltin="1"/>
    <cellStyle name="Neutral" xfId="41" builtinId="28" customBuiltin="1"/>
    <cellStyle name="Normal" xfId="0" builtinId="0"/>
    <cellStyle name="Normal 2" xfId="42"/>
    <cellStyle name="Normal 2 2" xfId="43"/>
    <cellStyle name="Normal 2 3" xfId="44"/>
    <cellStyle name="Note" xfId="45" builtinId="10" customBuiltin="1"/>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3</xdr:col>
      <xdr:colOff>4943475</xdr:colOff>
      <xdr:row>1</xdr:row>
      <xdr:rowOff>0</xdr:rowOff>
    </xdr:to>
    <xdr:pic>
      <xdr:nvPicPr>
        <xdr:cNvPr id="4" name="NavTitleImg" descr="header.png">
          <a:extLst>
            <a:ext uri="{FF2B5EF4-FFF2-40B4-BE49-F238E27FC236}">
              <a16:creationId xmlns:a16="http://schemas.microsoft.com/office/drawing/2014/main" id="{00000000-0008-0000-0900-000004000000}"/>
            </a:ext>
          </a:extLst>
        </xdr:cNvPr>
        <xdr:cNvPicPr>
          <a:picLocks/>
        </xdr:cNvPicPr>
      </xdr:nvPicPr>
      <xdr:blipFill>
        <a:blip xmlns:r="http://schemas.openxmlformats.org/officeDocument/2006/relationships" r:embed="rId1"/>
        <a:stretch>
          <a:fillRect/>
        </a:stretch>
      </xdr:blipFill>
      <xdr:spPr>
        <a:xfrm>
          <a:off x="609600" y="0"/>
          <a:ext cx="8572500" cy="952500"/>
        </a:xfrm>
        <a:prstGeom prst="rect">
          <a:avLst/>
        </a:prstGeom>
      </xdr:spPr>
    </xdr:pic>
    <xdr:clientData/>
  </xdr:twoCellAnchor>
  <xdr:twoCellAnchor editAs="absolute">
    <xdr:from>
      <xdr:col>1</xdr:col>
      <xdr:colOff>0</xdr:colOff>
      <xdr:row>14</xdr:row>
      <xdr:rowOff>3175</xdr:rowOff>
    </xdr:from>
    <xdr:to>
      <xdr:col>1</xdr:col>
      <xdr:colOff>3048000</xdr:colOff>
      <xdr:row>27</xdr:row>
      <xdr:rowOff>3175</xdr:rowOff>
    </xdr:to>
    <xdr:pic>
      <xdr:nvPicPr>
        <xdr:cNvPr id="5" name="LegendImg" descr="Legend.jpg">
          <a:extLst>
            <a:ext uri="{FF2B5EF4-FFF2-40B4-BE49-F238E27FC236}">
              <a16:creationId xmlns:a16="http://schemas.microsoft.com/office/drawing/2014/main" id="{00000000-0008-0000-0900-000005000000}"/>
            </a:ext>
          </a:extLst>
        </xdr:cNvPr>
        <xdr:cNvPicPr>
          <a:picLocks/>
        </xdr:cNvPicPr>
      </xdr:nvPicPr>
      <xdr:blipFill>
        <a:blip xmlns:r="http://schemas.openxmlformats.org/officeDocument/2006/relationships" r:embed="rId2" cstate="print"/>
        <a:stretch>
          <a:fillRect/>
        </a:stretch>
      </xdr:blipFill>
      <xdr:spPr>
        <a:xfrm>
          <a:off x="609600" y="3479800"/>
          <a:ext cx="3048000" cy="2667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37465</xdr:colOff>
      <xdr:row>0</xdr:row>
      <xdr:rowOff>406400</xdr:rowOff>
    </xdr:to>
    <xdr:sp macro="" textlink="">
      <xdr:nvSpPr>
        <xdr:cNvPr id="6" name="Title">
          <a:extLst>
            <a:ext uri="{FF2B5EF4-FFF2-40B4-BE49-F238E27FC236}">
              <a16:creationId xmlns:a16="http://schemas.microsoft.com/office/drawing/2014/main" id="{00000000-0008-0000-1200-000006000000}"/>
            </a:ext>
          </a:extLst>
        </xdr:cNvPr>
        <xdr:cNvSpPr/>
      </xdr:nvSpPr>
      <xdr:spPr>
        <a:xfrm>
          <a:off x="508000" y="0"/>
          <a:ext cx="752094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DNBS02_PART6 - Details of exposure to sensitive sectors - Exposure to capital market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2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355600</xdr:colOff>
      <xdr:row>0</xdr:row>
      <xdr:rowOff>406400</xdr:rowOff>
    </xdr:to>
    <xdr:sp macro="" textlink="">
      <xdr:nvSpPr>
        <xdr:cNvPr id="6" name="Title">
          <a:extLst>
            <a:ext uri="{FF2B5EF4-FFF2-40B4-BE49-F238E27FC236}">
              <a16:creationId xmlns:a16="http://schemas.microsoft.com/office/drawing/2014/main" id="{00000000-0008-0000-13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DNBS02_PART7 - Foreign sources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3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675640</xdr:colOff>
      <xdr:row>0</xdr:row>
      <xdr:rowOff>406400</xdr:rowOff>
    </xdr:to>
    <xdr:sp macro="" textlink="">
      <xdr:nvSpPr>
        <xdr:cNvPr id="6" name="Title">
          <a:extLst>
            <a:ext uri="{FF2B5EF4-FFF2-40B4-BE49-F238E27FC236}">
              <a16:creationId xmlns:a16="http://schemas.microsoft.com/office/drawing/2014/main" id="{00000000-0008-0000-1400-000006000000}"/>
            </a:ext>
          </a:extLst>
        </xdr:cNvPr>
        <xdr:cNvSpPr/>
      </xdr:nvSpPr>
      <xdr:spPr>
        <a:xfrm>
          <a:off x="508000" y="0"/>
          <a:ext cx="707326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DNBS02_PART7A - NBFC's exposure to group/Associate/related parties - Fund Based</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4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1270000</xdr:colOff>
      <xdr:row>0</xdr:row>
      <xdr:rowOff>406400</xdr:rowOff>
    </xdr:to>
    <xdr:sp macro="" textlink="">
      <xdr:nvSpPr>
        <xdr:cNvPr id="6" name="Title">
          <a:extLst>
            <a:ext uri="{FF2B5EF4-FFF2-40B4-BE49-F238E27FC236}">
              <a16:creationId xmlns:a16="http://schemas.microsoft.com/office/drawing/2014/main" id="{00000000-0008-0000-1500-000006000000}"/>
            </a:ext>
          </a:extLst>
        </xdr:cNvPr>
        <xdr:cNvSpPr/>
      </xdr:nvSpPr>
      <xdr:spPr>
        <a:xfrm>
          <a:off x="508000" y="0"/>
          <a:ext cx="671512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DNBS02_PART8 - Sectoral credit - Quality of loan assets - Sectoral analysis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5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67944</xdr:colOff>
      <xdr:row>0</xdr:row>
      <xdr:rowOff>406400</xdr:rowOff>
    </xdr:to>
    <xdr:sp macro="" textlink="">
      <xdr:nvSpPr>
        <xdr:cNvPr id="6" name="Title">
          <a:extLst>
            <a:ext uri="{FF2B5EF4-FFF2-40B4-BE49-F238E27FC236}">
              <a16:creationId xmlns:a16="http://schemas.microsoft.com/office/drawing/2014/main" id="{00000000-0008-0000-1600-000006000000}"/>
            </a:ext>
          </a:extLst>
        </xdr:cNvPr>
        <xdr:cNvSpPr/>
      </xdr:nvSpPr>
      <xdr:spPr>
        <a:xfrm>
          <a:off x="508000" y="0"/>
          <a:ext cx="823721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DNBS02_PART8A - Exposure to MFI/SHGs and micro/small/medium enterprises (domestic operation)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6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233680</xdr:colOff>
      <xdr:row>0</xdr:row>
      <xdr:rowOff>406400</xdr:rowOff>
    </xdr:to>
    <xdr:sp macro="" textlink="">
      <xdr:nvSpPr>
        <xdr:cNvPr id="6" name="Title">
          <a:extLst>
            <a:ext uri="{FF2B5EF4-FFF2-40B4-BE49-F238E27FC236}">
              <a16:creationId xmlns:a16="http://schemas.microsoft.com/office/drawing/2014/main" id="{00000000-0008-0000-1700-000006000000}"/>
            </a:ext>
          </a:extLst>
        </xdr:cNvPr>
        <xdr:cNvSpPr/>
      </xdr:nvSpPr>
      <xdr:spPr>
        <a:xfrm>
          <a:off x="508000" y="0"/>
          <a:ext cx="653605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DNBS02_PART8B - Microfinance/SHG loan asset profile (linked with Part 16)</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7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850900</xdr:colOff>
      <xdr:row>0</xdr:row>
      <xdr:rowOff>406400</xdr:rowOff>
    </xdr:to>
    <xdr:sp macro="" textlink="">
      <xdr:nvSpPr>
        <xdr:cNvPr id="6" name="Title">
          <a:extLst>
            <a:ext uri="{FF2B5EF4-FFF2-40B4-BE49-F238E27FC236}">
              <a16:creationId xmlns:a16="http://schemas.microsoft.com/office/drawing/2014/main" id="{00000000-0008-0000-18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DNBS02_PART8C - Asset classification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8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6" name="Title">
          <a:extLst>
            <a:ext uri="{FF2B5EF4-FFF2-40B4-BE49-F238E27FC236}">
              <a16:creationId xmlns:a16="http://schemas.microsoft.com/office/drawing/2014/main" id="{00000000-0008-0000-19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DNBS02_Annex1 - Rating sheet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9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365125</xdr:colOff>
      <xdr:row>0</xdr:row>
      <xdr:rowOff>406400</xdr:rowOff>
    </xdr:to>
    <xdr:sp macro="" textlink="">
      <xdr:nvSpPr>
        <xdr:cNvPr id="6" name="Title">
          <a:extLst>
            <a:ext uri="{FF2B5EF4-FFF2-40B4-BE49-F238E27FC236}">
              <a16:creationId xmlns:a16="http://schemas.microsoft.com/office/drawing/2014/main" id="{00000000-0008-0000-1A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DNBS02_Annex2 - Shareholding pattern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A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1279525</xdr:colOff>
      <xdr:row>0</xdr:row>
      <xdr:rowOff>406400</xdr:rowOff>
    </xdr:to>
    <xdr:sp macro="" textlink="">
      <xdr:nvSpPr>
        <xdr:cNvPr id="6" name="Title">
          <a:extLst>
            <a:ext uri="{FF2B5EF4-FFF2-40B4-BE49-F238E27FC236}">
              <a16:creationId xmlns:a16="http://schemas.microsoft.com/office/drawing/2014/main" id="{00000000-0008-0000-1B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DNBS02_Annex3 - Board of directors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B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4</xdr:col>
      <xdr:colOff>812800</xdr:colOff>
      <xdr:row>0</xdr:row>
      <xdr:rowOff>406400</xdr:rowOff>
    </xdr:to>
    <xdr:sp macro="" textlink="">
      <xdr:nvSpPr>
        <xdr:cNvPr id="4" name="Title">
          <a:extLst>
            <a:ext uri="{FF2B5EF4-FFF2-40B4-BE49-F238E27FC236}">
              <a16:creationId xmlns:a16="http://schemas.microsoft.com/office/drawing/2014/main" id="{00000000-0008-0000-0A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DNBS02_PART9 - Weighted Assets i.e. On-Balance Sheet Items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A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546100</xdr:colOff>
      <xdr:row>0</xdr:row>
      <xdr:rowOff>406400</xdr:rowOff>
    </xdr:to>
    <xdr:sp macro="" textlink="">
      <xdr:nvSpPr>
        <xdr:cNvPr id="6" name="Title">
          <a:extLst>
            <a:ext uri="{FF2B5EF4-FFF2-40B4-BE49-F238E27FC236}">
              <a16:creationId xmlns:a16="http://schemas.microsoft.com/office/drawing/2014/main" id="{00000000-0008-0000-1C00-000006000000}"/>
            </a:ext>
          </a:extLst>
        </xdr:cNvPr>
        <xdr:cNvSpPr/>
      </xdr:nvSpPr>
      <xdr:spPr>
        <a:xfrm>
          <a:off x="508000" y="0"/>
          <a:ext cx="805815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DNBS02_Annex4 - Top 25 Subscribers of debentures (secured)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C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10</xdr:col>
      <xdr:colOff>776605</xdr:colOff>
      <xdr:row>0</xdr:row>
      <xdr:rowOff>406400</xdr:rowOff>
    </xdr:to>
    <xdr:sp macro="" textlink="">
      <xdr:nvSpPr>
        <xdr:cNvPr id="6" name="Title">
          <a:extLst>
            <a:ext uri="{FF2B5EF4-FFF2-40B4-BE49-F238E27FC236}">
              <a16:creationId xmlns:a16="http://schemas.microsoft.com/office/drawing/2014/main" id="{00000000-0008-0000-1D00-000006000000}"/>
            </a:ext>
          </a:extLst>
        </xdr:cNvPr>
        <xdr:cNvSpPr/>
      </xdr:nvSpPr>
      <xdr:spPr>
        <a:xfrm>
          <a:off x="508000" y="0"/>
          <a:ext cx="966978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DNBS02_Annex5 - Top 25 Inter Corporate Deposites (ICDs) Placed with the NBFC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D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805180</xdr:colOff>
      <xdr:row>0</xdr:row>
      <xdr:rowOff>406400</xdr:rowOff>
    </xdr:to>
    <xdr:sp macro="" textlink="">
      <xdr:nvSpPr>
        <xdr:cNvPr id="6" name="Title">
          <a:extLst>
            <a:ext uri="{FF2B5EF4-FFF2-40B4-BE49-F238E27FC236}">
              <a16:creationId xmlns:a16="http://schemas.microsoft.com/office/drawing/2014/main" id="{00000000-0008-0000-1E00-000006000000}"/>
            </a:ext>
          </a:extLst>
        </xdr:cNvPr>
        <xdr:cNvSpPr/>
      </xdr:nvSpPr>
      <xdr:spPr>
        <a:xfrm>
          <a:off x="508000" y="0"/>
          <a:ext cx="653605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DNBS02_Annex6 - Top 25 subscribers of CPs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E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814705</xdr:colOff>
      <xdr:row>0</xdr:row>
      <xdr:rowOff>406400</xdr:rowOff>
    </xdr:to>
    <xdr:sp macro="" textlink="">
      <xdr:nvSpPr>
        <xdr:cNvPr id="6" name="Title">
          <a:extLst>
            <a:ext uri="{FF2B5EF4-FFF2-40B4-BE49-F238E27FC236}">
              <a16:creationId xmlns:a16="http://schemas.microsoft.com/office/drawing/2014/main" id="{00000000-0008-0000-1F00-000006000000}"/>
            </a:ext>
          </a:extLst>
        </xdr:cNvPr>
        <xdr:cNvSpPr/>
      </xdr:nvSpPr>
      <xdr:spPr>
        <a:xfrm>
          <a:off x="508000" y="0"/>
          <a:ext cx="832675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DNBS02_Annex7 - Top 25 subscribers of debentures (un-secured)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F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277494</xdr:colOff>
      <xdr:row>0</xdr:row>
      <xdr:rowOff>406400</xdr:rowOff>
    </xdr:to>
    <xdr:sp macro="" textlink="">
      <xdr:nvSpPr>
        <xdr:cNvPr id="6" name="Title">
          <a:extLst>
            <a:ext uri="{FF2B5EF4-FFF2-40B4-BE49-F238E27FC236}">
              <a16:creationId xmlns:a16="http://schemas.microsoft.com/office/drawing/2014/main" id="{00000000-0008-0000-2000-000006000000}"/>
            </a:ext>
          </a:extLst>
        </xdr:cNvPr>
        <xdr:cNvSpPr/>
      </xdr:nvSpPr>
      <xdr:spPr>
        <a:xfrm>
          <a:off x="508000" y="0"/>
          <a:ext cx="778954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DNBS02_Annex8 - Top 25 subscribers of subordinated debt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0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1233805</xdr:colOff>
      <xdr:row>0</xdr:row>
      <xdr:rowOff>406400</xdr:rowOff>
    </xdr:to>
    <xdr:sp macro="" textlink="">
      <xdr:nvSpPr>
        <xdr:cNvPr id="6" name="Title">
          <a:extLst>
            <a:ext uri="{FF2B5EF4-FFF2-40B4-BE49-F238E27FC236}">
              <a16:creationId xmlns:a16="http://schemas.microsoft.com/office/drawing/2014/main" id="{00000000-0008-0000-2100-000006000000}"/>
            </a:ext>
          </a:extLst>
        </xdr:cNvPr>
        <xdr:cNvSpPr/>
      </xdr:nvSpPr>
      <xdr:spPr>
        <a:xfrm>
          <a:off x="508000" y="0"/>
          <a:ext cx="877443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DNBS02_Annex9 - Top 25 Borrowers of NBFCs (Details of Borrower to whom the company has given Loan)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1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584200</xdr:colOff>
      <xdr:row>0</xdr:row>
      <xdr:rowOff>406400</xdr:rowOff>
    </xdr:to>
    <xdr:sp macro="" textlink="">
      <xdr:nvSpPr>
        <xdr:cNvPr id="6" name="Title">
          <a:extLst>
            <a:ext uri="{FF2B5EF4-FFF2-40B4-BE49-F238E27FC236}">
              <a16:creationId xmlns:a16="http://schemas.microsoft.com/office/drawing/2014/main" id="{00000000-0008-0000-2200-000006000000}"/>
            </a:ext>
          </a:extLst>
        </xdr:cNvPr>
        <xdr:cNvSpPr/>
      </xdr:nvSpPr>
      <xdr:spPr>
        <a:xfrm>
          <a:off x="508000" y="0"/>
          <a:ext cx="671512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DNBS02_Annex10 - Top 25 investments made by NBFC in other Companies / NBFCs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2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965200</xdr:colOff>
      <xdr:row>0</xdr:row>
      <xdr:rowOff>406400</xdr:rowOff>
    </xdr:to>
    <xdr:sp macro="" textlink="">
      <xdr:nvSpPr>
        <xdr:cNvPr id="6" name="Title">
          <a:extLst>
            <a:ext uri="{FF2B5EF4-FFF2-40B4-BE49-F238E27FC236}">
              <a16:creationId xmlns:a16="http://schemas.microsoft.com/office/drawing/2014/main" id="{00000000-0008-0000-23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DNBS02_Annex11 - Top 25 NPAs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3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1266190</xdr:colOff>
      <xdr:row>0</xdr:row>
      <xdr:rowOff>406400</xdr:rowOff>
    </xdr:to>
    <xdr:sp macro="" textlink="">
      <xdr:nvSpPr>
        <xdr:cNvPr id="6" name="Title">
          <a:extLst>
            <a:ext uri="{FF2B5EF4-FFF2-40B4-BE49-F238E27FC236}">
              <a16:creationId xmlns:a16="http://schemas.microsoft.com/office/drawing/2014/main" id="{00000000-0008-0000-2400-000006000000}"/>
            </a:ext>
          </a:extLst>
        </xdr:cNvPr>
        <xdr:cNvSpPr/>
      </xdr:nvSpPr>
      <xdr:spPr>
        <a:xfrm>
          <a:off x="508000" y="0"/>
          <a:ext cx="886396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DNBS02_Annex12 - Data on List of Group NBFCs, Subsidiaries and Other Associate Companies in a Group</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4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831850</xdr:colOff>
      <xdr:row>0</xdr:row>
      <xdr:rowOff>406400</xdr:rowOff>
    </xdr:to>
    <xdr:sp macro="" textlink="">
      <xdr:nvSpPr>
        <xdr:cNvPr id="6" name="Title">
          <a:extLst>
            <a:ext uri="{FF2B5EF4-FFF2-40B4-BE49-F238E27FC236}">
              <a16:creationId xmlns:a16="http://schemas.microsoft.com/office/drawing/2014/main" id="{00000000-0008-0000-25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DNBS02_Annex13 - Branch details of NBFCs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5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871855</xdr:colOff>
      <xdr:row>0</xdr:row>
      <xdr:rowOff>406400</xdr:rowOff>
    </xdr:to>
    <xdr:sp macro="" textlink="">
      <xdr:nvSpPr>
        <xdr:cNvPr id="4" name="Title">
          <a:extLst>
            <a:ext uri="{FF2B5EF4-FFF2-40B4-BE49-F238E27FC236}">
              <a16:creationId xmlns:a16="http://schemas.microsoft.com/office/drawing/2014/main" id="{00000000-0008-0000-0B00-000004000000}"/>
            </a:ext>
          </a:extLst>
        </xdr:cNvPr>
        <xdr:cNvSpPr/>
      </xdr:nvSpPr>
      <xdr:spPr>
        <a:xfrm>
          <a:off x="508000" y="0"/>
          <a:ext cx="608838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DNBS02_PART5 - Weighted Non-Funded Exposures/Off-Balance Sheet Items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B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117475</xdr:colOff>
      <xdr:row>0</xdr:row>
      <xdr:rowOff>406400</xdr:rowOff>
    </xdr:to>
    <xdr:sp macro="" textlink="">
      <xdr:nvSpPr>
        <xdr:cNvPr id="4" name="Title">
          <a:extLst>
            <a:ext uri="{FF2B5EF4-FFF2-40B4-BE49-F238E27FC236}">
              <a16:creationId xmlns:a16="http://schemas.microsoft.com/office/drawing/2014/main" id="{00000000-0008-0000-0C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Filing Information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C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565150</xdr:colOff>
      <xdr:row>0</xdr:row>
      <xdr:rowOff>406400</xdr:rowOff>
    </xdr:to>
    <xdr:sp macro="" textlink="">
      <xdr:nvSpPr>
        <xdr:cNvPr id="6" name="Title">
          <a:extLst>
            <a:ext uri="{FF2B5EF4-FFF2-40B4-BE49-F238E27FC236}">
              <a16:creationId xmlns:a16="http://schemas.microsoft.com/office/drawing/2014/main" id="{00000000-0008-0000-0D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AuthorisedSignatory - Authorised Signatory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D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5</xdr:col>
      <xdr:colOff>936625</xdr:colOff>
      <xdr:row>0</xdr:row>
      <xdr:rowOff>406400</xdr:rowOff>
    </xdr:to>
    <xdr:sp macro="" textlink="">
      <xdr:nvSpPr>
        <xdr:cNvPr id="6" name="Title">
          <a:extLst>
            <a:ext uri="{FF2B5EF4-FFF2-40B4-BE49-F238E27FC236}">
              <a16:creationId xmlns:a16="http://schemas.microsoft.com/office/drawing/2014/main" id="{00000000-0008-0000-0E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DNBS02_PART1 - Sources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E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31750</xdr:colOff>
      <xdr:row>0</xdr:row>
      <xdr:rowOff>406400</xdr:rowOff>
    </xdr:to>
    <xdr:sp macro="" textlink="">
      <xdr:nvSpPr>
        <xdr:cNvPr id="6" name="Title">
          <a:extLst>
            <a:ext uri="{FF2B5EF4-FFF2-40B4-BE49-F238E27FC236}">
              <a16:creationId xmlns:a16="http://schemas.microsoft.com/office/drawing/2014/main" id="{00000000-0008-0000-0F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DNBS02_PART2 - Application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F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574675</xdr:colOff>
      <xdr:row>0</xdr:row>
      <xdr:rowOff>406400</xdr:rowOff>
    </xdr:to>
    <xdr:sp macro="" textlink="">
      <xdr:nvSpPr>
        <xdr:cNvPr id="6" name="Title">
          <a:extLst>
            <a:ext uri="{FF2B5EF4-FFF2-40B4-BE49-F238E27FC236}">
              <a16:creationId xmlns:a16="http://schemas.microsoft.com/office/drawing/2014/main" id="{00000000-0008-0000-10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DNBS02_PART3 - Profit and loss account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0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165100</xdr:colOff>
      <xdr:row>0</xdr:row>
      <xdr:rowOff>406400</xdr:rowOff>
    </xdr:to>
    <xdr:sp macro="" textlink="">
      <xdr:nvSpPr>
        <xdr:cNvPr id="6" name="Title">
          <a:extLst>
            <a:ext uri="{FF2B5EF4-FFF2-40B4-BE49-F238E27FC236}">
              <a16:creationId xmlns:a16="http://schemas.microsoft.com/office/drawing/2014/main" id="{00000000-0008-0000-11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DNBS02_PART4 - NOF calculation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1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2.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comments" Target="../comments3.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hyperlink" Target="http://www.rbi.org/in/xbrl/dnbs02-role/DNBS02-Table93" TargetMode="External"/><Relationship Id="rId2" Type="http://schemas.openxmlformats.org/officeDocument/2006/relationships/hyperlink" Target="http://www.rbi.org/in/xbrl/dnbs02-role/DNBS02-Table93" TargetMode="External"/><Relationship Id="rId1" Type="http://schemas.openxmlformats.org/officeDocument/2006/relationships/hyperlink" Target="http://www.rbi.org/in/xbrl/dnbs02-role/DNBS02-Table86" TargetMode="External"/><Relationship Id="rId4" Type="http://schemas.openxmlformats.org/officeDocument/2006/relationships/hyperlink" Target="http://www.rbi.org/in/xbrl/dnbs02-role/DNBS02-Table86" TargetMode="Externa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1.xml"/><Relationship Id="rId1" Type="http://schemas.openxmlformats.org/officeDocument/2006/relationships/printerSettings" Target="../printerSettings/printerSettings19.bin"/><Relationship Id="rId4" Type="http://schemas.openxmlformats.org/officeDocument/2006/relationships/comments" Target="../comments5.xml"/></Relationships>
</file>

<file path=xl/worksheets/_rels/sheet3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2.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3.xml"/></Relationships>
</file>

<file path=xl/worksheets/_rels/sheet3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4.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27.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2" sqref="A2"/>
    </sheetView>
  </sheetViews>
  <sheetFormatPr defaultColWidth="9.140625" defaultRowHeight="15" x14ac:dyDescent="0.25"/>
  <cols>
    <col min="1" max="1" width="199.140625" style="1" customWidth="1"/>
    <col min="2" max="16384" width="9.140625" style="1"/>
  </cols>
  <sheetData>
    <row r="1" spans="1:26" ht="240" x14ac:dyDescent="0.25">
      <c r="A1" s="2" t="s">
        <v>1844</v>
      </c>
      <c r="Z1" s="1" t="s">
        <v>355</v>
      </c>
    </row>
    <row r="6" spans="1:26" ht="90" x14ac:dyDescent="0.25">
      <c r="A6" s="2" t="s">
        <v>354</v>
      </c>
    </row>
    <row r="9" spans="1:26" x14ac:dyDescent="0.25">
      <c r="A9" s="2"/>
    </row>
    <row r="10" spans="1:26" x14ac:dyDescent="0.25">
      <c r="A10" s="2"/>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B1:I100"/>
  <sheetViews>
    <sheetView showGridLines="0" tabSelected="1" workbookViewId="0">
      <selection activeCell="A3" sqref="A3"/>
    </sheetView>
  </sheetViews>
  <sheetFormatPr defaultRowHeight="15" x14ac:dyDescent="0.25"/>
  <cols>
    <col min="2" max="2" width="51.7109375" style="128" customWidth="1"/>
    <col min="3" max="3" width="2.7109375" style="128" customWidth="1"/>
    <col min="4" max="4" width="104.42578125" style="128" bestFit="1" customWidth="1"/>
    <col min="5" max="5" width="2.7109375" style="128" customWidth="1"/>
    <col min="6" max="9" width="2.7109375" customWidth="1"/>
  </cols>
  <sheetData>
    <row r="1" spans="2:9" ht="75" customHeight="1" x14ac:dyDescent="0.25">
      <c r="B1" s="135"/>
      <c r="C1" s="135"/>
      <c r="D1" s="135"/>
      <c r="E1" s="135"/>
      <c r="F1" s="135"/>
      <c r="G1" s="135"/>
      <c r="H1" s="135"/>
      <c r="I1" s="135"/>
    </row>
    <row r="3" spans="2:9" x14ac:dyDescent="0.25">
      <c r="B3" s="129" t="s">
        <v>1847</v>
      </c>
    </row>
    <row r="5" spans="2:9" ht="18.75" x14ac:dyDescent="0.25">
      <c r="B5" s="130" t="s">
        <v>1848</v>
      </c>
      <c r="D5" s="130" t="s">
        <v>1849</v>
      </c>
    </row>
    <row r="6" spans="2:9" ht="15" customHeight="1" x14ac:dyDescent="0.25">
      <c r="B6" s="131" t="s">
        <v>398</v>
      </c>
      <c r="D6" s="131" t="s">
        <v>1779</v>
      </c>
    </row>
    <row r="7" spans="2:9" ht="15" customHeight="1" x14ac:dyDescent="0.25">
      <c r="D7" s="131" t="s">
        <v>1780</v>
      </c>
    </row>
    <row r="8" spans="2:9" ht="15" customHeight="1" x14ac:dyDescent="0.25">
      <c r="D8" s="131" t="s">
        <v>1781</v>
      </c>
    </row>
    <row r="9" spans="2:9" ht="15" customHeight="1" x14ac:dyDescent="0.25">
      <c r="D9" s="131" t="s">
        <v>1782</v>
      </c>
    </row>
    <row r="10" spans="2:9" ht="15" customHeight="1" x14ac:dyDescent="0.25">
      <c r="D10" s="131" t="s">
        <v>1783</v>
      </c>
    </row>
    <row r="11" spans="2:9" ht="15" customHeight="1" x14ac:dyDescent="0.25">
      <c r="D11" s="131" t="s">
        <v>1785</v>
      </c>
    </row>
    <row r="12" spans="2:9" ht="15" customHeight="1" x14ac:dyDescent="0.25">
      <c r="D12" s="131" t="s">
        <v>1786</v>
      </c>
    </row>
    <row r="13" spans="2:9" ht="15" customHeight="1" x14ac:dyDescent="0.25">
      <c r="D13" s="131" t="s">
        <v>1787</v>
      </c>
    </row>
    <row r="14" spans="2:9" ht="15" customHeight="1" x14ac:dyDescent="0.25">
      <c r="D14" s="131" t="s">
        <v>1788</v>
      </c>
    </row>
    <row r="15" spans="2:9" ht="15" customHeight="1" x14ac:dyDescent="0.25">
      <c r="D15" s="131" t="s">
        <v>1789</v>
      </c>
    </row>
    <row r="16" spans="2:9" ht="15" customHeight="1" x14ac:dyDescent="0.25">
      <c r="D16" s="131" t="s">
        <v>1790</v>
      </c>
    </row>
    <row r="17" spans="4:4" ht="15" customHeight="1" x14ac:dyDescent="0.25">
      <c r="D17" s="131" t="s">
        <v>1791</v>
      </c>
    </row>
    <row r="18" spans="4:4" ht="15" customHeight="1" x14ac:dyDescent="0.25">
      <c r="D18" s="131" t="s">
        <v>1793</v>
      </c>
    </row>
    <row r="19" spans="4:4" ht="15" customHeight="1" x14ac:dyDescent="0.25">
      <c r="D19" s="131" t="s">
        <v>1794</v>
      </c>
    </row>
    <row r="20" spans="4:4" ht="15" customHeight="1" x14ac:dyDescent="0.25">
      <c r="D20" s="131" t="s">
        <v>1795</v>
      </c>
    </row>
    <row r="21" spans="4:4" ht="15" customHeight="1" x14ac:dyDescent="0.25">
      <c r="D21" s="131" t="s">
        <v>1796</v>
      </c>
    </row>
    <row r="22" spans="4:4" ht="15" customHeight="1" x14ac:dyDescent="0.25">
      <c r="D22" s="131" t="s">
        <v>1797</v>
      </c>
    </row>
    <row r="23" spans="4:4" ht="15" customHeight="1" x14ac:dyDescent="0.25">
      <c r="D23" s="131" t="s">
        <v>1798</v>
      </c>
    </row>
    <row r="24" spans="4:4" ht="15" customHeight="1" x14ac:dyDescent="0.25">
      <c r="D24" s="131" t="s">
        <v>1799</v>
      </c>
    </row>
    <row r="25" spans="4:4" ht="15" customHeight="1" x14ac:dyDescent="0.25">
      <c r="D25" s="131" t="s">
        <v>1800</v>
      </c>
    </row>
    <row r="26" spans="4:4" ht="15" customHeight="1" x14ac:dyDescent="0.25">
      <c r="D26" s="131" t="s">
        <v>1801</v>
      </c>
    </row>
    <row r="27" spans="4:4" ht="30" customHeight="1" x14ac:dyDescent="0.25">
      <c r="D27" s="131" t="s">
        <v>1802</v>
      </c>
    </row>
    <row r="28" spans="4:4" ht="15" customHeight="1" x14ac:dyDescent="0.25">
      <c r="D28" s="131" t="s">
        <v>1803</v>
      </c>
    </row>
    <row r="29" spans="4:4" ht="15" customHeight="1" x14ac:dyDescent="0.25">
      <c r="D29" s="131" t="s">
        <v>1804</v>
      </c>
    </row>
    <row r="30" spans="4:4" ht="15" customHeight="1" x14ac:dyDescent="0.25">
      <c r="D30" s="131" t="s">
        <v>1805</v>
      </c>
    </row>
    <row r="31" spans="4:4" ht="15" customHeight="1" x14ac:dyDescent="0.25"/>
    <row r="32" spans="4: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sheetData>
  <mergeCells count="1">
    <mergeCell ref="B1:I1"/>
  </mergeCells>
  <hyperlinks>
    <hyperlink ref="B3" tooltip="Click Here for more options" display="More Options"/>
    <hyperlink ref="B6" location="'FilingInfo'!D2" display="Filing Information"/>
    <hyperlink ref="D6" location="'AuthorisedSignatory'!D9" display="AuthorisedSignatory - Authorised Signatory"/>
    <hyperlink ref="D7" location="'DNBS02_PART1'!D11" display="DNBS02_PART1 - Sources of funds"/>
    <hyperlink ref="D8" location="'DNBS02_PART2'!D11" display="DNBS02_PART2 - Application of funds"/>
    <hyperlink ref="D9" location="'DNBS02_PART3'!D11" display="DNBS02_PART3 - Profit and loss account"/>
    <hyperlink ref="D10" location="'DNBS02_PART4'!D11" display="DNBS02_PART4 - NOF calculation"/>
    <hyperlink ref="D11" location="'DNBS02_PART6'!D11" display="DNBS02_PART6 - Details of exposure to sensitive sectors - Exposure to capital market"/>
    <hyperlink ref="D12" location="'DNBS02_PART7'!D11" display="DNBS02_PART7 - Foreign sources of funds"/>
    <hyperlink ref="D13" location="'DNBS02_PART7A'!D14" display="DNBS02_PART7A - NBFC's exposure to group/Associate/related parties - Fund Based"/>
    <hyperlink ref="D14" location="'DNBS02_PART8'!D12" display="DNBS02_PART8 - Sectoral credit - Quality of loan assets - Sectoral analysis"/>
    <hyperlink ref="D15" location="'DNBS02_PART8A'!D11" display="DNBS02_PART8A - Exposure to MFI/SHGs and micro/small/medium enterprises (domestic operation)"/>
    <hyperlink ref="D16" location="'DNBS02_PART8B'!D11" display="DNBS02_PART8B - Microfinance/SHG loan asset profile (linked with Part 16)"/>
    <hyperlink ref="D17" location="'DNBS02_PART8C'!D11" display="DNBS02_PART8C - Asset classification"/>
    <hyperlink ref="D18" location="'DNBS02_Annex1'!D11" display="DNBS02_Annex1 - Rating sheet"/>
    <hyperlink ref="D19" location="'DNBS02_Annex2'!D11" display="DNBS02_Annex2 - Shareholding pattern"/>
    <hyperlink ref="D20" location="'DNBS02_Annex3'!D13" display="DNBS02_Annex3 - Board of directors"/>
    <hyperlink ref="D21" location="'DNBS02_Annex4'!D11" display="DNBS02_Annex4 - Top 25 Subscribers of debentures (secured) by aggregate outstanding amount"/>
    <hyperlink ref="D22" location="'DNBS02_Annex5'!D11" display="DNBS02_Annex5 - Top 25 Inter Corporate Deposites (ICDs) Placed with the NBFC by aggregate outstanding amount"/>
    <hyperlink ref="D23" location="'DNBS02_Annex6'!D11" display="DNBS02_Annex6 - Top 25 subscribers of CPs by aggregate outstanding amount"/>
    <hyperlink ref="D24" location="'DNBS02_Annex7'!D10" display="DNBS02_Annex7 - Top 25 subscribers of debentures (un-secured) by aggregate outstanding amount"/>
    <hyperlink ref="D25" location="'DNBS02_Annex8'!D10" display="DNBS02_Annex8 - Top 25 subscribers of subordinated debt by aggregate outstanding amount"/>
    <hyperlink ref="D26" location="'DNBS02_Annex9'!D12" display="DNBS02_Annex9 - Top 25 Borrowers of NBFCs (Details of Borrower to whom the company has given Loan)"/>
    <hyperlink ref="D27" location="'DNBS02_Annex10'!D13" display="DNBS02_Annex10 - Top 25 investments made by NBFC in other Companies / NBFCs"/>
    <hyperlink ref="D28" location="'DNBS02_Annex11'!D10" display="DNBS02_Annex11 - Top 25 NPAs"/>
    <hyperlink ref="D29" location="'DNBS02_Annex12'!D12" display="DNBS02_Annex12 - Data on List of Group NBFCs, Subsidiaries and Other Associate Companies in a Group"/>
    <hyperlink ref="D30" location="'DNBS02_Annex13'!D12" display="DNBS02_Annex13 - Branch details of NBFCs"/>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128"/>
  <sheetViews>
    <sheetView showGridLines="0" topLeftCell="D1" workbookViewId="0">
      <selection sqref="A1:C1048576"/>
    </sheetView>
  </sheetViews>
  <sheetFormatPr defaultRowHeight="15" x14ac:dyDescent="0.25"/>
  <cols>
    <col min="1" max="3" width="0" hidden="1" customWidth="1"/>
    <col min="4" max="4" width="81.140625" customWidth="1"/>
    <col min="5" max="5" width="18.7109375" customWidth="1"/>
    <col min="6" max="8" width="20.7109375" style="19" customWidth="1"/>
  </cols>
  <sheetData>
    <row r="1" spans="1:11" ht="35.1" customHeight="1" x14ac:dyDescent="0.25">
      <c r="A1" s="12" t="s">
        <v>1038</v>
      </c>
      <c r="E1" s="144" t="s">
        <v>1792</v>
      </c>
      <c r="F1" s="145"/>
      <c r="G1" s="145"/>
      <c r="H1" s="145"/>
      <c r="I1" s="145"/>
      <c r="J1" s="145"/>
      <c r="K1" s="145"/>
    </row>
    <row r="3" spans="1:11" ht="18.75" x14ac:dyDescent="0.25">
      <c r="D3" s="146" t="s">
        <v>1832</v>
      </c>
      <c r="E3" s="147"/>
    </row>
    <row r="7" spans="1:11" x14ac:dyDescent="0.25">
      <c r="A7" s="62"/>
      <c r="B7" s="62" t="b">
        <v>0</v>
      </c>
      <c r="C7" s="62" t="s">
        <v>1090</v>
      </c>
      <c r="D7" s="62"/>
      <c r="E7" s="62"/>
      <c r="F7" s="67"/>
      <c r="G7" s="67"/>
      <c r="H7" s="67"/>
      <c r="I7" s="62"/>
      <c r="J7" s="62"/>
    </row>
    <row r="8" spans="1:11" hidden="1" x14ac:dyDescent="0.25">
      <c r="A8" s="62"/>
      <c r="B8" s="62"/>
      <c r="C8" s="62"/>
      <c r="D8" s="62"/>
      <c r="E8" s="62" t="s">
        <v>462</v>
      </c>
      <c r="F8" s="68" t="s">
        <v>1081</v>
      </c>
      <c r="G8" s="68"/>
      <c r="H8" s="68" t="s">
        <v>1096</v>
      </c>
      <c r="I8" s="62"/>
      <c r="J8" s="62"/>
    </row>
    <row r="9" spans="1:11" hidden="1" x14ac:dyDescent="0.25">
      <c r="A9" s="62"/>
      <c r="B9" s="62"/>
      <c r="C9" s="62"/>
      <c r="D9" s="62"/>
      <c r="E9" s="62"/>
      <c r="F9" s="67"/>
      <c r="G9" s="67"/>
      <c r="H9" s="67"/>
      <c r="I9" s="62"/>
      <c r="J9" s="62"/>
    </row>
    <row r="10" spans="1:11" hidden="1" x14ac:dyDescent="0.25">
      <c r="A10" s="62"/>
      <c r="B10" s="62"/>
      <c r="C10" s="62" t="s">
        <v>361</v>
      </c>
      <c r="D10" s="62" t="s">
        <v>365</v>
      </c>
      <c r="E10" s="62" t="s">
        <v>365</v>
      </c>
      <c r="F10" s="67"/>
      <c r="G10" s="67"/>
      <c r="H10" s="67"/>
      <c r="I10" s="62" t="s">
        <v>360</v>
      </c>
      <c r="J10" s="62" t="s">
        <v>362</v>
      </c>
    </row>
    <row r="11" spans="1:11" s="17" customFormat="1" x14ac:dyDescent="0.25">
      <c r="A11" s="62"/>
      <c r="B11" s="62"/>
      <c r="C11" s="62" t="s">
        <v>397</v>
      </c>
      <c r="D11" s="136" t="s">
        <v>1694</v>
      </c>
      <c r="E11" s="137"/>
      <c r="F11" s="137"/>
      <c r="G11" s="137"/>
      <c r="H11" s="138"/>
      <c r="J11" s="62"/>
    </row>
    <row r="12" spans="1:11" s="17" customFormat="1" ht="30" x14ac:dyDescent="0.25">
      <c r="A12" s="62"/>
      <c r="B12" s="62"/>
      <c r="C12" s="62" t="s">
        <v>365</v>
      </c>
      <c r="D12" s="139" t="s">
        <v>463</v>
      </c>
      <c r="E12" s="139"/>
      <c r="F12" s="83" t="s">
        <v>1076</v>
      </c>
      <c r="G12" s="83" t="s">
        <v>1092</v>
      </c>
      <c r="H12" s="83" t="s">
        <v>1093</v>
      </c>
      <c r="J12" s="62"/>
    </row>
    <row r="13" spans="1:11" s="17" customFormat="1" x14ac:dyDescent="0.25">
      <c r="A13" s="62" t="s">
        <v>462</v>
      </c>
      <c r="B13" s="62"/>
      <c r="C13" s="62" t="s">
        <v>365</v>
      </c>
      <c r="D13" s="140"/>
      <c r="E13" s="140"/>
      <c r="F13" s="83" t="s">
        <v>464</v>
      </c>
      <c r="G13" s="83" t="s">
        <v>645</v>
      </c>
      <c r="H13" s="83" t="s">
        <v>689</v>
      </c>
      <c r="J13" s="62"/>
    </row>
    <row r="14" spans="1:11" x14ac:dyDescent="0.25">
      <c r="A14" s="62"/>
      <c r="B14" s="62"/>
      <c r="C14" s="62" t="s">
        <v>360</v>
      </c>
      <c r="D14" s="17"/>
      <c r="E14" s="17"/>
      <c r="J14" s="62"/>
    </row>
    <row r="15" spans="1:11" x14ac:dyDescent="0.25">
      <c r="A15" s="62"/>
      <c r="B15" s="62" t="s">
        <v>1097</v>
      </c>
      <c r="C15" s="62"/>
      <c r="D15" s="82" t="s">
        <v>1039</v>
      </c>
      <c r="E15" s="85" t="s">
        <v>401</v>
      </c>
      <c r="F15" s="78"/>
      <c r="G15" s="103">
        <v>0</v>
      </c>
      <c r="H15" s="71">
        <f>ROUND((F15*G15),2)</f>
        <v>0</v>
      </c>
      <c r="J15" s="62"/>
    </row>
    <row r="16" spans="1:11" x14ac:dyDescent="0.25">
      <c r="A16" s="62"/>
      <c r="B16" s="62" t="s">
        <v>1098</v>
      </c>
      <c r="C16" s="62"/>
      <c r="D16" s="82" t="s">
        <v>1040</v>
      </c>
      <c r="E16" s="85" t="s">
        <v>402</v>
      </c>
      <c r="F16" s="78"/>
      <c r="G16" s="103">
        <v>0</v>
      </c>
      <c r="H16" s="71">
        <f t="shared" ref="H16:H25" si="0">ROUND((F16*G16),2)</f>
        <v>0</v>
      </c>
      <c r="J16" s="62"/>
    </row>
    <row r="17" spans="1:10" x14ac:dyDescent="0.25">
      <c r="A17" s="62"/>
      <c r="B17" s="62" t="s">
        <v>1099</v>
      </c>
      <c r="C17" s="62"/>
      <c r="D17" s="82" t="s">
        <v>1041</v>
      </c>
      <c r="E17" s="85" t="s">
        <v>403</v>
      </c>
      <c r="F17" s="78"/>
      <c r="G17" s="103">
        <v>0.2</v>
      </c>
      <c r="H17" s="71">
        <f t="shared" si="0"/>
        <v>0</v>
      </c>
      <c r="J17" s="62"/>
    </row>
    <row r="18" spans="1:10" x14ac:dyDescent="0.25">
      <c r="A18" s="62"/>
      <c r="B18" s="62"/>
      <c r="C18" s="62"/>
      <c r="D18" s="113" t="s">
        <v>1042</v>
      </c>
      <c r="E18" s="85"/>
      <c r="F18" s="18"/>
      <c r="G18" s="24"/>
      <c r="H18" s="24"/>
      <c r="J18" s="62"/>
    </row>
    <row r="19" spans="1:10" x14ac:dyDescent="0.25">
      <c r="A19" s="62"/>
      <c r="B19" s="62" t="s">
        <v>1100</v>
      </c>
      <c r="C19" s="62"/>
      <c r="D19" s="82" t="s">
        <v>1043</v>
      </c>
      <c r="E19" s="85" t="s">
        <v>404</v>
      </c>
      <c r="F19" s="78"/>
      <c r="G19" s="103">
        <v>0</v>
      </c>
      <c r="H19" s="71">
        <f t="shared" si="0"/>
        <v>0</v>
      </c>
      <c r="J19" s="62"/>
    </row>
    <row r="20" spans="1:10" x14ac:dyDescent="0.25">
      <c r="A20" s="62"/>
      <c r="B20" s="62"/>
      <c r="C20" s="62"/>
      <c r="D20" s="113" t="s">
        <v>1044</v>
      </c>
      <c r="E20" s="85"/>
      <c r="F20" s="18"/>
      <c r="G20" s="24"/>
      <c r="H20" s="24"/>
      <c r="J20" s="62"/>
    </row>
    <row r="21" spans="1:10" x14ac:dyDescent="0.25">
      <c r="A21" s="62"/>
      <c r="B21" s="62" t="s">
        <v>1101</v>
      </c>
      <c r="C21" s="62"/>
      <c r="D21" s="82" t="s">
        <v>1045</v>
      </c>
      <c r="E21" s="85" t="s">
        <v>405</v>
      </c>
      <c r="F21" s="78"/>
      <c r="G21" s="103">
        <v>0</v>
      </c>
      <c r="H21" s="71">
        <f t="shared" si="0"/>
        <v>0</v>
      </c>
      <c r="J21" s="62"/>
    </row>
    <row r="22" spans="1:10" x14ac:dyDescent="0.25">
      <c r="A22" s="62"/>
      <c r="B22" s="62" t="s">
        <v>1102</v>
      </c>
      <c r="C22" s="62"/>
      <c r="D22" s="82" t="s">
        <v>1046</v>
      </c>
      <c r="E22" s="85" t="s">
        <v>406</v>
      </c>
      <c r="F22" s="78"/>
      <c r="G22" s="103">
        <v>0.2</v>
      </c>
      <c r="H22" s="71">
        <f t="shared" si="0"/>
        <v>0</v>
      </c>
      <c r="J22" s="62"/>
    </row>
    <row r="23" spans="1:10" x14ac:dyDescent="0.25">
      <c r="A23" s="62"/>
      <c r="B23" s="62"/>
      <c r="C23" s="62"/>
      <c r="D23" s="113" t="s">
        <v>1047</v>
      </c>
      <c r="E23" s="85"/>
      <c r="F23" s="18"/>
      <c r="G23" s="24"/>
      <c r="H23" s="24"/>
      <c r="J23" s="62"/>
    </row>
    <row r="24" spans="1:10" x14ac:dyDescent="0.25">
      <c r="A24" s="62"/>
      <c r="B24" s="62" t="s">
        <v>1103</v>
      </c>
      <c r="C24" s="62"/>
      <c r="D24" s="82" t="s">
        <v>1048</v>
      </c>
      <c r="E24" s="85" t="s">
        <v>407</v>
      </c>
      <c r="F24" s="78"/>
      <c r="G24" s="103">
        <v>0</v>
      </c>
      <c r="H24" s="71">
        <f t="shared" si="0"/>
        <v>0</v>
      </c>
      <c r="J24" s="62"/>
    </row>
    <row r="25" spans="1:10" x14ac:dyDescent="0.25">
      <c r="A25" s="62"/>
      <c r="B25" s="62" t="s">
        <v>1104</v>
      </c>
      <c r="C25" s="62"/>
      <c r="D25" s="82" t="s">
        <v>1049</v>
      </c>
      <c r="E25" s="85" t="s">
        <v>408</v>
      </c>
      <c r="F25" s="78"/>
      <c r="G25" s="103">
        <v>1</v>
      </c>
      <c r="H25" s="71">
        <f t="shared" si="0"/>
        <v>0</v>
      </c>
      <c r="J25" s="62"/>
    </row>
    <row r="26" spans="1:10" x14ac:dyDescent="0.25">
      <c r="A26" s="62"/>
      <c r="B26" s="62" t="s">
        <v>1105</v>
      </c>
      <c r="C26" s="62"/>
      <c r="D26" s="118" t="s">
        <v>1148</v>
      </c>
      <c r="E26" s="85" t="s">
        <v>409</v>
      </c>
      <c r="F26" s="71">
        <f>F21+F22+F24+F25</f>
        <v>0</v>
      </c>
      <c r="G26" s="24"/>
      <c r="H26" s="71">
        <f>H21+H22+H24+H25</f>
        <v>0</v>
      </c>
      <c r="J26" s="62"/>
    </row>
    <row r="27" spans="1:10" ht="30" x14ac:dyDescent="0.25">
      <c r="A27" s="62"/>
      <c r="B27" s="62"/>
      <c r="C27" s="62"/>
      <c r="D27" s="113" t="s">
        <v>1050</v>
      </c>
      <c r="E27" s="85"/>
      <c r="F27" s="24"/>
      <c r="G27" s="24"/>
      <c r="H27" s="24"/>
      <c r="J27" s="62"/>
    </row>
    <row r="28" spans="1:10" x14ac:dyDescent="0.25">
      <c r="A28" s="62"/>
      <c r="B28" s="62" t="s">
        <v>1106</v>
      </c>
      <c r="C28" s="62"/>
      <c r="D28" s="82" t="s">
        <v>1051</v>
      </c>
      <c r="E28" s="85" t="s">
        <v>410</v>
      </c>
      <c r="F28" s="72"/>
      <c r="G28" s="103">
        <v>0</v>
      </c>
      <c r="H28" s="71">
        <f>ROUND((F28*G28),2)</f>
        <v>0</v>
      </c>
      <c r="J28" s="62"/>
    </row>
    <row r="29" spans="1:10" x14ac:dyDescent="0.25">
      <c r="A29" s="62"/>
      <c r="B29" s="62" t="s">
        <v>1107</v>
      </c>
      <c r="C29" s="62"/>
      <c r="D29" s="82" t="s">
        <v>1052</v>
      </c>
      <c r="E29" s="85" t="s">
        <v>411</v>
      </c>
      <c r="F29" s="72"/>
      <c r="G29" s="103">
        <v>1</v>
      </c>
      <c r="H29" s="71">
        <f>ROUND((F29*G29),2)</f>
        <v>0</v>
      </c>
      <c r="J29" s="62"/>
    </row>
    <row r="30" spans="1:10" x14ac:dyDescent="0.25">
      <c r="A30" s="62"/>
      <c r="B30" s="62" t="s">
        <v>1108</v>
      </c>
      <c r="C30" s="62"/>
      <c r="D30" s="113" t="s">
        <v>1056</v>
      </c>
      <c r="E30" s="85" t="s">
        <v>412</v>
      </c>
      <c r="F30" s="71">
        <f>F28+F29</f>
        <v>0</v>
      </c>
      <c r="G30" s="24"/>
      <c r="H30" s="71">
        <f>H28+H29</f>
        <v>0</v>
      </c>
      <c r="J30" s="62"/>
    </row>
    <row r="31" spans="1:10" x14ac:dyDescent="0.25">
      <c r="A31" s="62"/>
      <c r="B31" s="62"/>
      <c r="C31" s="62"/>
      <c r="D31" s="113" t="s">
        <v>1053</v>
      </c>
      <c r="E31" s="85"/>
      <c r="F31" s="24"/>
      <c r="G31" s="24"/>
      <c r="H31" s="24"/>
      <c r="J31" s="62"/>
    </row>
    <row r="32" spans="1:10" x14ac:dyDescent="0.25">
      <c r="A32" s="62"/>
      <c r="B32" s="62"/>
      <c r="C32" s="62"/>
      <c r="D32" s="113" t="s">
        <v>1054</v>
      </c>
      <c r="E32" s="85"/>
      <c r="F32" s="24"/>
      <c r="G32" s="24"/>
      <c r="H32" s="24"/>
      <c r="J32" s="62"/>
    </row>
    <row r="33" spans="1:10" x14ac:dyDescent="0.25">
      <c r="A33" s="62"/>
      <c r="B33" s="62" t="s">
        <v>1109</v>
      </c>
      <c r="C33" s="62"/>
      <c r="D33" s="82" t="s">
        <v>1055</v>
      </c>
      <c r="E33" s="85" t="s">
        <v>413</v>
      </c>
      <c r="F33" s="72"/>
      <c r="G33" s="103">
        <v>0</v>
      </c>
      <c r="H33" s="71">
        <f>ROUND((F33*G33),2)</f>
        <v>0</v>
      </c>
      <c r="J33" s="62"/>
    </row>
    <row r="34" spans="1:10" x14ac:dyDescent="0.25">
      <c r="A34" s="62"/>
      <c r="B34" s="62" t="s">
        <v>1110</v>
      </c>
      <c r="C34" s="62"/>
      <c r="D34" s="82" t="s">
        <v>1052</v>
      </c>
      <c r="E34" s="85" t="s">
        <v>414</v>
      </c>
      <c r="F34" s="72"/>
      <c r="G34" s="103">
        <v>1</v>
      </c>
      <c r="H34" s="71">
        <f>ROUND((F34*G34),2)</f>
        <v>0</v>
      </c>
      <c r="J34" s="62"/>
    </row>
    <row r="35" spans="1:10" x14ac:dyDescent="0.25">
      <c r="A35" s="62"/>
      <c r="B35" s="62" t="s">
        <v>1111</v>
      </c>
      <c r="C35" s="62"/>
      <c r="D35" s="113" t="s">
        <v>1056</v>
      </c>
      <c r="E35" s="85" t="s">
        <v>415</v>
      </c>
      <c r="F35" s="71">
        <f>F33+F34</f>
        <v>0</v>
      </c>
      <c r="G35" s="24"/>
      <c r="H35" s="71">
        <f>H33+H34</f>
        <v>0</v>
      </c>
      <c r="J35" s="62"/>
    </row>
    <row r="36" spans="1:10" x14ac:dyDescent="0.25">
      <c r="A36" s="62"/>
      <c r="B36" s="62"/>
      <c r="C36" s="62"/>
      <c r="D36" s="113" t="s">
        <v>1057</v>
      </c>
      <c r="E36" s="85"/>
      <c r="F36" s="24"/>
      <c r="G36" s="24"/>
      <c r="H36" s="24"/>
      <c r="J36" s="62"/>
    </row>
    <row r="37" spans="1:10" x14ac:dyDescent="0.25">
      <c r="A37" s="62"/>
      <c r="B37" s="62" t="s">
        <v>1112</v>
      </c>
      <c r="C37" s="62"/>
      <c r="D37" s="82" t="s">
        <v>1058</v>
      </c>
      <c r="E37" s="85" t="s">
        <v>416</v>
      </c>
      <c r="F37" s="72"/>
      <c r="G37" s="103">
        <v>0</v>
      </c>
      <c r="H37" s="71">
        <f>ROUND((F37*G37),2)</f>
        <v>0</v>
      </c>
      <c r="J37" s="62"/>
    </row>
    <row r="38" spans="1:10" x14ac:dyDescent="0.25">
      <c r="A38" s="62"/>
      <c r="B38" s="62" t="s">
        <v>1113</v>
      </c>
      <c r="C38" s="62"/>
      <c r="D38" s="82" t="s">
        <v>1059</v>
      </c>
      <c r="E38" s="85" t="s">
        <v>417</v>
      </c>
      <c r="F38" s="72"/>
      <c r="G38" s="103">
        <v>1</v>
      </c>
      <c r="H38" s="71">
        <f>ROUND((F38*G38),2)</f>
        <v>0</v>
      </c>
      <c r="J38" s="62"/>
    </row>
    <row r="39" spans="1:10" x14ac:dyDescent="0.25">
      <c r="A39" s="62"/>
      <c r="B39" s="62" t="s">
        <v>1114</v>
      </c>
      <c r="C39" s="62"/>
      <c r="D39" s="113" t="s">
        <v>1060</v>
      </c>
      <c r="E39" s="85" t="s">
        <v>418</v>
      </c>
      <c r="F39" s="71">
        <f>F37+F38</f>
        <v>0</v>
      </c>
      <c r="G39" s="24"/>
      <c r="H39" s="71">
        <f>H37+H38</f>
        <v>0</v>
      </c>
      <c r="J39" s="62"/>
    </row>
    <row r="40" spans="1:10" s="22" customFormat="1" x14ac:dyDescent="0.25">
      <c r="A40" s="62"/>
      <c r="B40" s="62" t="s">
        <v>1206</v>
      </c>
      <c r="C40" s="62"/>
      <c r="D40" s="82" t="s">
        <v>1229</v>
      </c>
      <c r="E40" s="85" t="s">
        <v>419</v>
      </c>
      <c r="F40" s="72"/>
      <c r="G40" s="103">
        <v>0</v>
      </c>
      <c r="H40" s="71">
        <f>ROUND((F40*G40),2)</f>
        <v>0</v>
      </c>
      <c r="J40" s="62"/>
    </row>
    <row r="41" spans="1:10" x14ac:dyDescent="0.25">
      <c r="A41" s="62"/>
      <c r="B41" s="62" t="s">
        <v>1115</v>
      </c>
      <c r="C41" s="62"/>
      <c r="D41" s="82" t="s">
        <v>1207</v>
      </c>
      <c r="E41" s="85" t="s">
        <v>420</v>
      </c>
      <c r="F41" s="72"/>
      <c r="G41" s="103">
        <v>0</v>
      </c>
      <c r="H41" s="71">
        <f>ROUND((F41*G41),2)</f>
        <v>0</v>
      </c>
      <c r="J41" s="62"/>
    </row>
    <row r="42" spans="1:10" x14ac:dyDescent="0.25">
      <c r="A42" s="62"/>
      <c r="B42" s="62"/>
      <c r="C42" s="62"/>
      <c r="D42" s="113" t="s">
        <v>1208</v>
      </c>
      <c r="E42" s="85"/>
      <c r="F42" s="24"/>
      <c r="G42" s="24"/>
      <c r="H42" s="24"/>
      <c r="J42" s="62"/>
    </row>
    <row r="43" spans="1:10" x14ac:dyDescent="0.25">
      <c r="A43" s="62"/>
      <c r="B43" s="62" t="s">
        <v>1116</v>
      </c>
      <c r="C43" s="62"/>
      <c r="D43" s="82" t="s">
        <v>1061</v>
      </c>
      <c r="E43" s="85" t="s">
        <v>421</v>
      </c>
      <c r="F43" s="72"/>
      <c r="G43" s="103">
        <v>0</v>
      </c>
      <c r="H43" s="71">
        <f>ROUND((F43*G43),2)</f>
        <v>0</v>
      </c>
      <c r="J43" s="62"/>
    </row>
    <row r="44" spans="1:10" x14ac:dyDescent="0.25">
      <c r="A44" s="62"/>
      <c r="B44" s="62" t="s">
        <v>1117</v>
      </c>
      <c r="C44" s="62"/>
      <c r="D44" s="82" t="s">
        <v>1062</v>
      </c>
      <c r="E44" s="85" t="s">
        <v>422</v>
      </c>
      <c r="F44" s="72"/>
      <c r="G44" s="103">
        <v>1</v>
      </c>
      <c r="H44" s="71">
        <f>ROUND((F44*G44),2)</f>
        <v>0</v>
      </c>
      <c r="J44" s="62"/>
    </row>
    <row r="45" spans="1:10" x14ac:dyDescent="0.25">
      <c r="A45" s="62"/>
      <c r="B45" s="62" t="s">
        <v>1118</v>
      </c>
      <c r="C45" s="62"/>
      <c r="D45" s="113" t="s">
        <v>1063</v>
      </c>
      <c r="E45" s="85" t="s">
        <v>423</v>
      </c>
      <c r="F45" s="71">
        <f>F43+F44+F41+F40</f>
        <v>0</v>
      </c>
      <c r="G45" s="24"/>
      <c r="H45" s="71">
        <f>H43+H44+H41+H40</f>
        <v>0</v>
      </c>
      <c r="J45" s="62"/>
    </row>
    <row r="46" spans="1:10" x14ac:dyDescent="0.25">
      <c r="A46" s="62"/>
      <c r="B46" s="62"/>
      <c r="C46" s="62"/>
      <c r="D46" s="113" t="s">
        <v>1209</v>
      </c>
      <c r="E46" s="85"/>
      <c r="F46" s="24"/>
      <c r="G46" s="24"/>
      <c r="H46" s="24"/>
      <c r="J46" s="62"/>
    </row>
    <row r="47" spans="1:10" x14ac:dyDescent="0.25">
      <c r="A47" s="62"/>
      <c r="B47" s="62" t="s">
        <v>1119</v>
      </c>
      <c r="C47" s="62"/>
      <c r="D47" s="82" t="s">
        <v>1061</v>
      </c>
      <c r="E47" s="85" t="s">
        <v>424</v>
      </c>
      <c r="F47" s="72"/>
      <c r="G47" s="103">
        <v>0</v>
      </c>
      <c r="H47" s="71">
        <f>ROUND((F47*G47),2)</f>
        <v>0</v>
      </c>
      <c r="J47" s="62"/>
    </row>
    <row r="48" spans="1:10" x14ac:dyDescent="0.25">
      <c r="A48" s="62"/>
      <c r="B48" s="62" t="s">
        <v>1120</v>
      </c>
      <c r="C48" s="62"/>
      <c r="D48" s="82" t="s">
        <v>1062</v>
      </c>
      <c r="E48" s="85" t="s">
        <v>425</v>
      </c>
      <c r="F48" s="72"/>
      <c r="G48" s="103">
        <v>1</v>
      </c>
      <c r="H48" s="71">
        <f>ROUND((F48*G48),2)</f>
        <v>0</v>
      </c>
      <c r="J48" s="62"/>
    </row>
    <row r="49" spans="1:10" x14ac:dyDescent="0.25">
      <c r="A49" s="62"/>
      <c r="B49" s="62" t="s">
        <v>1121</v>
      </c>
      <c r="C49" s="62"/>
      <c r="D49" s="113" t="s">
        <v>1064</v>
      </c>
      <c r="E49" s="85" t="s">
        <v>426</v>
      </c>
      <c r="F49" s="71">
        <f>F47+F48</f>
        <v>0</v>
      </c>
      <c r="G49" s="24"/>
      <c r="H49" s="71">
        <f>H47+H48</f>
        <v>0</v>
      </c>
      <c r="J49" s="62"/>
    </row>
    <row r="50" spans="1:10" x14ac:dyDescent="0.25">
      <c r="A50" s="62"/>
      <c r="B50" s="62" t="s">
        <v>1094</v>
      </c>
      <c r="C50" s="62"/>
      <c r="D50" s="82" t="s">
        <v>1232</v>
      </c>
      <c r="E50" s="85" t="s">
        <v>427</v>
      </c>
      <c r="F50" s="71">
        <f>F98</f>
        <v>0</v>
      </c>
      <c r="G50" s="103">
        <v>1</v>
      </c>
      <c r="H50" s="71">
        <f>ROUND((F50*G50),2)</f>
        <v>0</v>
      </c>
      <c r="J50" s="62"/>
    </row>
    <row r="51" spans="1:10" x14ac:dyDescent="0.25">
      <c r="A51" s="62"/>
      <c r="B51" s="62"/>
      <c r="C51" s="62"/>
      <c r="D51" s="113" t="s">
        <v>1065</v>
      </c>
      <c r="E51" s="85"/>
      <c r="F51" s="24"/>
      <c r="G51" s="24"/>
      <c r="H51" s="24"/>
      <c r="J51" s="62"/>
    </row>
    <row r="52" spans="1:10" x14ac:dyDescent="0.25">
      <c r="A52" s="62"/>
      <c r="B52" s="62"/>
      <c r="C52" s="62"/>
      <c r="D52" s="113" t="s">
        <v>1066</v>
      </c>
      <c r="E52" s="85"/>
      <c r="F52" s="24"/>
      <c r="G52" s="24"/>
      <c r="H52" s="24"/>
      <c r="J52" s="62"/>
    </row>
    <row r="53" spans="1:10" x14ac:dyDescent="0.25">
      <c r="A53" s="62"/>
      <c r="B53" s="62" t="s">
        <v>1122</v>
      </c>
      <c r="C53" s="62"/>
      <c r="D53" s="82" t="s">
        <v>1067</v>
      </c>
      <c r="E53" s="85" t="s">
        <v>428</v>
      </c>
      <c r="F53" s="72"/>
      <c r="G53" s="103">
        <v>0</v>
      </c>
      <c r="H53" s="71">
        <f>ROUND((F53*G53),2)</f>
        <v>0</v>
      </c>
      <c r="J53" s="62"/>
    </row>
    <row r="54" spans="1:10" x14ac:dyDescent="0.25">
      <c r="A54" s="62"/>
      <c r="B54" s="62" t="s">
        <v>1123</v>
      </c>
      <c r="C54" s="62"/>
      <c r="D54" s="82" t="s">
        <v>1068</v>
      </c>
      <c r="E54" s="85" t="s">
        <v>429</v>
      </c>
      <c r="F54" s="72"/>
      <c r="G54" s="103">
        <v>1</v>
      </c>
      <c r="H54" s="71">
        <f>ROUND((F54*G54),2)</f>
        <v>0</v>
      </c>
      <c r="J54" s="62"/>
    </row>
    <row r="55" spans="1:10" x14ac:dyDescent="0.25">
      <c r="A55" s="62"/>
      <c r="B55" s="62" t="s">
        <v>1124</v>
      </c>
      <c r="C55" s="62"/>
      <c r="D55" s="113" t="s">
        <v>1069</v>
      </c>
      <c r="E55" s="85" t="s">
        <v>430</v>
      </c>
      <c r="F55" s="71">
        <f>F53+F54</f>
        <v>0</v>
      </c>
      <c r="G55" s="24"/>
      <c r="H55" s="71">
        <f>H53+H54</f>
        <v>0</v>
      </c>
      <c r="J55" s="62"/>
    </row>
    <row r="56" spans="1:10" x14ac:dyDescent="0.25">
      <c r="A56" s="62"/>
      <c r="B56" s="62" t="s">
        <v>1125</v>
      </c>
      <c r="C56" s="62"/>
      <c r="D56" s="113" t="s">
        <v>1070</v>
      </c>
      <c r="E56" s="85" t="s">
        <v>431</v>
      </c>
      <c r="F56" s="71">
        <f>F35+F39+F45+F49+F50+F55</f>
        <v>0</v>
      </c>
      <c r="G56" s="24"/>
      <c r="H56" s="71">
        <f>H35+H39+H45+H49+H50+H55</f>
        <v>0</v>
      </c>
      <c r="J56" s="62"/>
    </row>
    <row r="57" spans="1:10" x14ac:dyDescent="0.25">
      <c r="A57" s="62"/>
      <c r="B57" s="62" t="s">
        <v>1212</v>
      </c>
      <c r="C57" s="62"/>
      <c r="D57" s="82" t="s">
        <v>1228</v>
      </c>
      <c r="E57" s="85" t="s">
        <v>432</v>
      </c>
      <c r="F57" s="72"/>
      <c r="G57" s="103">
        <v>1</v>
      </c>
      <c r="H57" s="71">
        <f>ROUND((F57*G57),2)</f>
        <v>0</v>
      </c>
      <c r="J57" s="62"/>
    </row>
    <row r="58" spans="1:10" x14ac:dyDescent="0.25">
      <c r="A58" s="62"/>
      <c r="B58" s="62" t="s">
        <v>1213</v>
      </c>
      <c r="C58" s="62"/>
      <c r="D58" s="82" t="s">
        <v>1227</v>
      </c>
      <c r="E58" s="85" t="s">
        <v>433</v>
      </c>
      <c r="F58" s="72"/>
      <c r="G58" s="103">
        <v>1</v>
      </c>
      <c r="H58" s="71">
        <f>ROUND((F58*G58),2)</f>
        <v>0</v>
      </c>
      <c r="J58" s="62"/>
    </row>
    <row r="59" spans="1:10" x14ac:dyDescent="0.25">
      <c r="A59" s="62"/>
      <c r="B59" s="62"/>
      <c r="C59" s="62"/>
      <c r="D59" s="113" t="s">
        <v>1071</v>
      </c>
      <c r="E59" s="85"/>
      <c r="F59" s="24"/>
      <c r="G59" s="24"/>
      <c r="H59" s="24"/>
      <c r="J59" s="62"/>
    </row>
    <row r="60" spans="1:10" x14ac:dyDescent="0.25">
      <c r="A60" s="62"/>
      <c r="B60" s="62" t="s">
        <v>1126</v>
      </c>
      <c r="C60" s="62"/>
      <c r="D60" s="82" t="s">
        <v>1072</v>
      </c>
      <c r="E60" s="85" t="s">
        <v>434</v>
      </c>
      <c r="F60" s="72"/>
      <c r="G60" s="103">
        <v>0</v>
      </c>
      <c r="H60" s="71">
        <f>ROUND((F60*G60),2)</f>
        <v>0</v>
      </c>
      <c r="J60" s="62"/>
    </row>
    <row r="61" spans="1:10" x14ac:dyDescent="0.25">
      <c r="A61" s="62"/>
      <c r="B61" s="62" t="s">
        <v>1127</v>
      </c>
      <c r="C61" s="62"/>
      <c r="D61" s="82" t="s">
        <v>1073</v>
      </c>
      <c r="E61" s="85" t="s">
        <v>435</v>
      </c>
      <c r="F61" s="72"/>
      <c r="G61" s="103">
        <v>0</v>
      </c>
      <c r="H61" s="71">
        <f>ROUND((F61*G61),2)</f>
        <v>0</v>
      </c>
      <c r="J61" s="62"/>
    </row>
    <row r="62" spans="1:10" x14ac:dyDescent="0.25">
      <c r="A62" s="62"/>
      <c r="B62" s="62" t="s">
        <v>1128</v>
      </c>
      <c r="C62" s="62"/>
      <c r="D62" s="82" t="s">
        <v>1074</v>
      </c>
      <c r="E62" s="85" t="s">
        <v>436</v>
      </c>
      <c r="F62" s="72"/>
      <c r="G62" s="103">
        <v>0</v>
      </c>
      <c r="H62" s="71">
        <f>ROUND((F62*G62),2)</f>
        <v>0</v>
      </c>
      <c r="J62" s="62"/>
    </row>
    <row r="63" spans="1:10" x14ac:dyDescent="0.25">
      <c r="A63" s="62"/>
      <c r="B63" s="62" t="s">
        <v>1084</v>
      </c>
      <c r="C63" s="62"/>
      <c r="D63" s="82" t="s">
        <v>1233</v>
      </c>
      <c r="E63" s="85" t="s">
        <v>437</v>
      </c>
      <c r="F63" s="71">
        <f>F126</f>
        <v>0</v>
      </c>
      <c r="G63" s="103">
        <v>1</v>
      </c>
      <c r="H63" s="71">
        <f>ROUND((F63*G63),2)</f>
        <v>0</v>
      </c>
      <c r="J63" s="62"/>
    </row>
    <row r="64" spans="1:10" s="22" customFormat="1" x14ac:dyDescent="0.25">
      <c r="A64" s="62"/>
      <c r="B64" s="62"/>
      <c r="C64" s="62"/>
      <c r="D64" s="113" t="s">
        <v>1214</v>
      </c>
      <c r="E64" s="85"/>
      <c r="F64" s="24"/>
      <c r="G64" s="23"/>
      <c r="H64" s="24"/>
      <c r="J64" s="62"/>
    </row>
    <row r="65" spans="1:10" s="22" customFormat="1" x14ac:dyDescent="0.25">
      <c r="A65" s="62"/>
      <c r="B65" s="62" t="s">
        <v>1222</v>
      </c>
      <c r="C65" s="62"/>
      <c r="D65" s="82" t="s">
        <v>1215</v>
      </c>
      <c r="E65" s="85" t="s">
        <v>438</v>
      </c>
      <c r="F65" s="72"/>
      <c r="G65" s="103">
        <v>0</v>
      </c>
      <c r="H65" s="71">
        <f>ROUND((F65*G65),2)</f>
        <v>0</v>
      </c>
      <c r="J65" s="62"/>
    </row>
    <row r="66" spans="1:10" s="22" customFormat="1" ht="30" x14ac:dyDescent="0.25">
      <c r="A66" s="62"/>
      <c r="B66" s="62" t="s">
        <v>1223</v>
      </c>
      <c r="C66" s="62"/>
      <c r="D66" s="82" t="s">
        <v>1216</v>
      </c>
      <c r="E66" s="85" t="s">
        <v>439</v>
      </c>
      <c r="F66" s="72"/>
      <c r="G66" s="103">
        <v>0</v>
      </c>
      <c r="H66" s="71">
        <f>ROUND((F66*G66),2)</f>
        <v>0</v>
      </c>
      <c r="J66" s="62"/>
    </row>
    <row r="67" spans="1:10" s="22" customFormat="1" x14ac:dyDescent="0.25">
      <c r="A67" s="62"/>
      <c r="B67" s="62" t="s">
        <v>1224</v>
      </c>
      <c r="C67" s="62"/>
      <c r="D67" s="82" t="s">
        <v>1217</v>
      </c>
      <c r="E67" s="85" t="s">
        <v>440</v>
      </c>
      <c r="F67" s="72"/>
      <c r="G67" s="103">
        <v>0</v>
      </c>
      <c r="H67" s="71">
        <f>ROUND((F67*G67),2)</f>
        <v>0</v>
      </c>
      <c r="J67" s="62"/>
    </row>
    <row r="68" spans="1:10" s="22" customFormat="1" ht="30" x14ac:dyDescent="0.25">
      <c r="A68" s="62"/>
      <c r="B68" s="62" t="s">
        <v>1225</v>
      </c>
      <c r="C68" s="62"/>
      <c r="D68" s="82" t="s">
        <v>1218</v>
      </c>
      <c r="E68" s="85" t="s">
        <v>441</v>
      </c>
      <c r="F68" s="72"/>
      <c r="G68" s="103">
        <v>0.2</v>
      </c>
      <c r="H68" s="71">
        <f>ROUND((F68*G68),2)</f>
        <v>0</v>
      </c>
      <c r="J68" s="62"/>
    </row>
    <row r="69" spans="1:10" s="22" customFormat="1" ht="30" x14ac:dyDescent="0.25">
      <c r="A69" s="62"/>
      <c r="B69" s="62" t="s">
        <v>1226</v>
      </c>
      <c r="C69" s="62"/>
      <c r="D69" s="82" t="s">
        <v>1219</v>
      </c>
      <c r="E69" s="85" t="s">
        <v>442</v>
      </c>
      <c r="F69" s="72"/>
      <c r="G69" s="103">
        <v>1</v>
      </c>
      <c r="H69" s="71">
        <f>ROUND((F69*G69),2)</f>
        <v>0</v>
      </c>
      <c r="J69" s="62"/>
    </row>
    <row r="70" spans="1:10" x14ac:dyDescent="0.25">
      <c r="A70" s="62"/>
      <c r="B70" s="62" t="s">
        <v>1129</v>
      </c>
      <c r="C70" s="62"/>
      <c r="D70" s="113" t="s">
        <v>1075</v>
      </c>
      <c r="E70" s="85" t="s">
        <v>443</v>
      </c>
      <c r="F70" s="71">
        <f>F15+F16+F17+F19+F26+F30+F56+F57+F58+F60+F61+F62+F63+F65+F66+F67+F68+F69</f>
        <v>0</v>
      </c>
      <c r="G70" s="21"/>
      <c r="H70" s="71">
        <f>H15+H16+H17+H19+H26+H30+H56+H57+H58+H60+H61+H62+H63+H65+H66+H67+H68+H69</f>
        <v>0</v>
      </c>
      <c r="J70" s="62"/>
    </row>
    <row r="71" spans="1:10" x14ac:dyDescent="0.25">
      <c r="A71" s="62"/>
      <c r="B71" s="62"/>
      <c r="C71" s="62" t="s">
        <v>360</v>
      </c>
      <c r="D71" s="17"/>
      <c r="E71" s="17"/>
      <c r="J71" s="62"/>
    </row>
    <row r="72" spans="1:10" x14ac:dyDescent="0.25">
      <c r="A72" s="62"/>
      <c r="B72" s="62"/>
      <c r="C72" s="62" t="s">
        <v>363</v>
      </c>
      <c r="D72" s="62"/>
      <c r="E72" s="62"/>
      <c r="F72" s="67"/>
      <c r="G72" s="67"/>
      <c r="H72" s="67"/>
      <c r="I72" s="62"/>
      <c r="J72" s="62" t="s">
        <v>364</v>
      </c>
    </row>
    <row r="77" spans="1:10" x14ac:dyDescent="0.25">
      <c r="A77" s="62"/>
      <c r="B77" s="62" t="b">
        <v>0</v>
      </c>
      <c r="C77" s="62" t="s">
        <v>1077</v>
      </c>
      <c r="D77" s="62"/>
      <c r="E77" s="62"/>
      <c r="F77" s="62"/>
      <c r="G77" s="62"/>
      <c r="H77" s="67"/>
      <c r="I77" s="19"/>
      <c r="J77" s="19"/>
    </row>
    <row r="78" spans="1:10" hidden="1" x14ac:dyDescent="0.25">
      <c r="A78" s="62"/>
      <c r="B78" s="62"/>
      <c r="C78" s="62"/>
      <c r="D78" s="62"/>
      <c r="E78" s="62"/>
      <c r="F78" s="62" t="s">
        <v>1081</v>
      </c>
      <c r="G78" s="62"/>
      <c r="H78" s="67"/>
      <c r="I78" s="19"/>
      <c r="J78" s="19"/>
    </row>
    <row r="79" spans="1:10" hidden="1" x14ac:dyDescent="0.25">
      <c r="A79" s="62"/>
      <c r="B79" s="62"/>
      <c r="C79" s="62"/>
      <c r="D79" s="62" t="s">
        <v>1078</v>
      </c>
      <c r="E79" s="62" t="s">
        <v>963</v>
      </c>
      <c r="F79" s="62" t="s">
        <v>1094</v>
      </c>
      <c r="G79" s="62"/>
      <c r="H79" s="67"/>
      <c r="I79" s="19"/>
      <c r="J79" s="19"/>
    </row>
    <row r="80" spans="1:10" hidden="1" x14ac:dyDescent="0.25">
      <c r="A80" s="62"/>
      <c r="B80" s="62"/>
      <c r="C80" s="62" t="s">
        <v>361</v>
      </c>
      <c r="D80" s="62" t="s">
        <v>760</v>
      </c>
      <c r="E80" s="62" t="s">
        <v>760</v>
      </c>
      <c r="F80" s="62"/>
      <c r="G80" s="62" t="s">
        <v>360</v>
      </c>
      <c r="H80" s="68" t="s">
        <v>362</v>
      </c>
      <c r="I80" s="19"/>
      <c r="J80" s="19"/>
    </row>
    <row r="81" spans="1:10" s="17" customFormat="1" x14ac:dyDescent="0.25">
      <c r="A81" s="62"/>
      <c r="B81" s="62"/>
      <c r="C81" s="62" t="s">
        <v>397</v>
      </c>
      <c r="D81" s="136" t="s">
        <v>1706</v>
      </c>
      <c r="E81" s="137"/>
      <c r="F81" s="138"/>
      <c r="H81" s="67"/>
      <c r="I81" s="19"/>
      <c r="J81" s="19"/>
    </row>
    <row r="82" spans="1:10" s="17" customFormat="1" x14ac:dyDescent="0.25">
      <c r="A82" s="62"/>
      <c r="B82" s="62"/>
      <c r="C82" s="62" t="s">
        <v>365</v>
      </c>
      <c r="D82" s="139" t="s">
        <v>1080</v>
      </c>
      <c r="E82" s="139" t="s">
        <v>1079</v>
      </c>
      <c r="F82" s="83" t="s">
        <v>862</v>
      </c>
      <c r="H82" s="67"/>
      <c r="I82" s="19"/>
      <c r="J82" s="19"/>
    </row>
    <row r="83" spans="1:10" s="17" customFormat="1" x14ac:dyDescent="0.25">
      <c r="A83" s="62" t="s">
        <v>462</v>
      </c>
      <c r="B83" s="62"/>
      <c r="C83" s="62" t="s">
        <v>365</v>
      </c>
      <c r="D83" s="140"/>
      <c r="E83" s="140"/>
      <c r="F83" s="83" t="s">
        <v>690</v>
      </c>
      <c r="H83" s="67"/>
      <c r="I83" s="19"/>
      <c r="J83" s="19"/>
    </row>
    <row r="84" spans="1:10" x14ac:dyDescent="0.25">
      <c r="A84" s="62"/>
      <c r="B84" s="62"/>
      <c r="C84" s="62" t="s">
        <v>360</v>
      </c>
      <c r="D84" s="17"/>
      <c r="E84" s="17"/>
      <c r="F84"/>
      <c r="G84"/>
      <c r="H84" s="67"/>
      <c r="I84" s="19"/>
      <c r="J84" s="19"/>
    </row>
    <row r="85" spans="1:10" x14ac:dyDescent="0.25">
      <c r="A85" s="62"/>
      <c r="B85" s="62"/>
      <c r="C85" s="63"/>
      <c r="D85" s="126"/>
      <c r="E85" s="104"/>
      <c r="F85" s="72"/>
      <c r="G85"/>
      <c r="H85" s="67"/>
      <c r="I85" s="19"/>
      <c r="J85" s="19"/>
    </row>
    <row r="86" spans="1:10" hidden="1" x14ac:dyDescent="0.25">
      <c r="A86" s="62"/>
      <c r="B86" s="62"/>
      <c r="C86" s="62" t="s">
        <v>360</v>
      </c>
      <c r="D86" s="17"/>
      <c r="E86" s="17"/>
      <c r="F86"/>
      <c r="G86"/>
      <c r="H86" s="67"/>
      <c r="I86" s="19"/>
      <c r="J86" s="19"/>
    </row>
    <row r="87" spans="1:10" hidden="1" x14ac:dyDescent="0.25">
      <c r="A87" s="62"/>
      <c r="B87" s="62"/>
      <c r="C87" s="62" t="s">
        <v>363</v>
      </c>
      <c r="D87" s="62"/>
      <c r="E87" s="62"/>
      <c r="F87" s="62"/>
      <c r="G87" s="62"/>
      <c r="H87" s="68" t="s">
        <v>364</v>
      </c>
      <c r="I87" s="19"/>
      <c r="J87" s="19"/>
    </row>
    <row r="88" spans="1:10" hidden="1" x14ac:dyDescent="0.25"/>
    <row r="89" spans="1:10" hidden="1" x14ac:dyDescent="0.25"/>
    <row r="90" spans="1:10" s="7" customFormat="1" hidden="1" x14ac:dyDescent="0.25">
      <c r="A90" s="65"/>
      <c r="B90" s="65" t="b">
        <v>0</v>
      </c>
      <c r="C90" s="65" t="s">
        <v>1082</v>
      </c>
      <c r="D90" s="65"/>
      <c r="E90" s="65"/>
      <c r="F90" s="65"/>
      <c r="G90" s="65"/>
      <c r="H90" s="65"/>
    </row>
    <row r="91" spans="1:10" s="7" customFormat="1" hidden="1" x14ac:dyDescent="0.25">
      <c r="A91" s="65"/>
      <c r="B91" s="65"/>
      <c r="C91" s="65"/>
      <c r="D91" s="65"/>
      <c r="E91" s="65" t="s">
        <v>462</v>
      </c>
      <c r="F91" s="65" t="s">
        <v>1081</v>
      </c>
      <c r="G91" s="65"/>
      <c r="H91" s="65"/>
    </row>
    <row r="92" spans="1:10" s="7" customFormat="1" hidden="1" x14ac:dyDescent="0.25">
      <c r="A92" s="65"/>
      <c r="B92" s="65"/>
      <c r="C92" s="65"/>
      <c r="D92" s="65"/>
      <c r="E92" s="65"/>
      <c r="F92" s="65" t="s">
        <v>1094</v>
      </c>
      <c r="G92" s="65"/>
      <c r="H92" s="65"/>
    </row>
    <row r="93" spans="1:10" s="7" customFormat="1" hidden="1" x14ac:dyDescent="0.25">
      <c r="A93" s="65"/>
      <c r="B93" s="65"/>
      <c r="C93" s="65" t="s">
        <v>361</v>
      </c>
      <c r="D93" s="65" t="s">
        <v>365</v>
      </c>
      <c r="E93" s="65" t="s">
        <v>365</v>
      </c>
      <c r="F93" s="65"/>
      <c r="G93" s="65" t="s">
        <v>360</v>
      </c>
      <c r="H93" s="65" t="s">
        <v>362</v>
      </c>
    </row>
    <row r="94" spans="1:10" s="7" customFormat="1" hidden="1" x14ac:dyDescent="0.25">
      <c r="A94" s="65"/>
      <c r="B94" s="65"/>
      <c r="C94" s="65" t="s">
        <v>397</v>
      </c>
      <c r="D94" s="136" t="s">
        <v>1706</v>
      </c>
      <c r="E94" s="137"/>
      <c r="F94" s="138"/>
      <c r="H94" s="65"/>
    </row>
    <row r="95" spans="1:10" s="7" customFormat="1" hidden="1" x14ac:dyDescent="0.25">
      <c r="A95" s="65"/>
      <c r="B95" s="65"/>
      <c r="C95" s="65" t="s">
        <v>365</v>
      </c>
      <c r="D95" s="139"/>
      <c r="E95" s="139"/>
      <c r="F95" s="83" t="s">
        <v>862</v>
      </c>
      <c r="H95" s="65"/>
    </row>
    <row r="96" spans="1:10" s="7" customFormat="1" hidden="1" x14ac:dyDescent="0.25">
      <c r="A96" s="65" t="s">
        <v>462</v>
      </c>
      <c r="B96" s="65"/>
      <c r="C96" s="65" t="s">
        <v>365</v>
      </c>
      <c r="D96" s="140"/>
      <c r="E96" s="140"/>
      <c r="F96" s="83" t="s">
        <v>690</v>
      </c>
      <c r="H96" s="65"/>
    </row>
    <row r="97" spans="1:10" s="7" customFormat="1" hidden="1" x14ac:dyDescent="0.25">
      <c r="A97" s="65"/>
      <c r="B97" s="65"/>
      <c r="C97" s="65" t="s">
        <v>360</v>
      </c>
      <c r="H97" s="65"/>
    </row>
    <row r="98" spans="1:10" s="7" customFormat="1" x14ac:dyDescent="0.25">
      <c r="A98" s="65"/>
      <c r="B98" s="65"/>
      <c r="C98" s="66"/>
      <c r="D98" s="82" t="s">
        <v>525</v>
      </c>
      <c r="E98" s="85" t="s">
        <v>444</v>
      </c>
      <c r="F98" s="71">
        <f>SUM(F85:F86)</f>
        <v>0</v>
      </c>
      <c r="H98" s="65"/>
    </row>
    <row r="99" spans="1:10" s="7" customFormat="1" x14ac:dyDescent="0.25">
      <c r="A99" s="65"/>
      <c r="B99" s="65"/>
      <c r="C99" s="65" t="s">
        <v>360</v>
      </c>
      <c r="H99" s="65"/>
    </row>
    <row r="100" spans="1:10" s="7" customFormat="1" x14ac:dyDescent="0.25">
      <c r="A100" s="65"/>
      <c r="B100" s="65"/>
      <c r="C100" s="65" t="s">
        <v>363</v>
      </c>
      <c r="D100" s="65"/>
      <c r="E100" s="65"/>
      <c r="F100" s="65"/>
      <c r="G100" s="65"/>
      <c r="H100" s="65" t="s">
        <v>364</v>
      </c>
    </row>
    <row r="104" spans="1:10" x14ac:dyDescent="0.25">
      <c r="A104" s="62"/>
      <c r="B104" s="62" t="b">
        <v>0</v>
      </c>
      <c r="C104" s="62" t="s">
        <v>1083</v>
      </c>
      <c r="D104" s="62"/>
      <c r="E104" s="62"/>
      <c r="F104" s="62"/>
      <c r="G104" s="62"/>
      <c r="H104" s="67"/>
      <c r="I104" s="19"/>
      <c r="J104" s="19"/>
    </row>
    <row r="105" spans="1:10" hidden="1" x14ac:dyDescent="0.25">
      <c r="A105" s="62"/>
      <c r="B105" s="62"/>
      <c r="C105" s="62"/>
      <c r="D105" s="62"/>
      <c r="E105" s="62"/>
      <c r="F105" s="62" t="s">
        <v>1081</v>
      </c>
      <c r="G105" s="62"/>
      <c r="H105" s="67"/>
      <c r="I105" s="19"/>
      <c r="J105" s="19"/>
    </row>
    <row r="106" spans="1:10" hidden="1" x14ac:dyDescent="0.25">
      <c r="A106" s="62"/>
      <c r="B106" s="62"/>
      <c r="C106" s="62"/>
      <c r="D106" s="62" t="s">
        <v>1078</v>
      </c>
      <c r="E106" s="62" t="s">
        <v>963</v>
      </c>
      <c r="F106" s="62" t="s">
        <v>1084</v>
      </c>
      <c r="G106" s="62"/>
      <c r="H106" s="67"/>
      <c r="I106" s="19"/>
      <c r="J106" s="19"/>
    </row>
    <row r="107" spans="1:10" hidden="1" x14ac:dyDescent="0.25">
      <c r="A107" s="62"/>
      <c r="B107" s="62"/>
      <c r="C107" s="62" t="s">
        <v>361</v>
      </c>
      <c r="D107" s="62" t="s">
        <v>760</v>
      </c>
      <c r="E107" s="62" t="s">
        <v>760</v>
      </c>
      <c r="F107" s="62"/>
      <c r="G107" s="62" t="s">
        <v>360</v>
      </c>
      <c r="H107" s="68" t="s">
        <v>362</v>
      </c>
      <c r="I107" s="19"/>
      <c r="J107" s="19"/>
    </row>
    <row r="108" spans="1:10" s="17" customFormat="1" x14ac:dyDescent="0.25">
      <c r="A108" s="62"/>
      <c r="B108" s="62"/>
      <c r="C108" s="62" t="s">
        <v>397</v>
      </c>
      <c r="D108" s="136" t="s">
        <v>1707</v>
      </c>
      <c r="E108" s="137"/>
      <c r="F108" s="138"/>
      <c r="H108" s="67"/>
      <c r="I108" s="19"/>
      <c r="J108" s="19"/>
    </row>
    <row r="109" spans="1:10" s="17" customFormat="1" x14ac:dyDescent="0.25">
      <c r="A109" s="62"/>
      <c r="B109" s="62"/>
      <c r="C109" s="62" t="s">
        <v>365</v>
      </c>
      <c r="D109" s="139" t="s">
        <v>1080</v>
      </c>
      <c r="E109" s="139" t="s">
        <v>1079</v>
      </c>
      <c r="F109" s="83" t="s">
        <v>862</v>
      </c>
      <c r="H109" s="67"/>
      <c r="I109" s="19"/>
      <c r="J109" s="19"/>
    </row>
    <row r="110" spans="1:10" s="17" customFormat="1" x14ac:dyDescent="0.25">
      <c r="A110" s="62" t="s">
        <v>462</v>
      </c>
      <c r="B110" s="62"/>
      <c r="C110" s="62" t="s">
        <v>365</v>
      </c>
      <c r="D110" s="140"/>
      <c r="E110" s="140"/>
      <c r="F110" s="83" t="s">
        <v>691</v>
      </c>
      <c r="H110" s="67"/>
      <c r="I110" s="19"/>
      <c r="J110" s="19"/>
    </row>
    <row r="111" spans="1:10" x14ac:dyDescent="0.25">
      <c r="A111" s="62"/>
      <c r="B111" s="62"/>
      <c r="C111" s="62" t="s">
        <v>360</v>
      </c>
      <c r="D111" s="17"/>
      <c r="E111" s="17"/>
      <c r="F111"/>
      <c r="G111"/>
      <c r="H111" s="67"/>
      <c r="I111" s="19"/>
      <c r="J111" s="19"/>
    </row>
    <row r="112" spans="1:10" x14ac:dyDescent="0.25">
      <c r="A112" s="62"/>
      <c r="B112" s="62"/>
      <c r="C112" s="63"/>
      <c r="D112" s="126"/>
      <c r="E112" s="104"/>
      <c r="F112" s="72"/>
      <c r="G112"/>
      <c r="H112" s="67"/>
      <c r="I112" s="19"/>
      <c r="J112" s="19"/>
    </row>
    <row r="113" spans="1:10" hidden="1" x14ac:dyDescent="0.25">
      <c r="A113" s="62"/>
      <c r="B113" s="62"/>
      <c r="C113" s="62" t="s">
        <v>360</v>
      </c>
      <c r="D113" s="17"/>
      <c r="E113" s="17"/>
      <c r="F113"/>
      <c r="G113"/>
      <c r="H113" s="67"/>
      <c r="I113" s="19"/>
      <c r="J113" s="19"/>
    </row>
    <row r="114" spans="1:10" hidden="1" x14ac:dyDescent="0.25">
      <c r="A114" s="62"/>
      <c r="B114" s="62"/>
      <c r="C114" s="62" t="s">
        <v>363</v>
      </c>
      <c r="D114" s="62"/>
      <c r="E114" s="62"/>
      <c r="F114" s="62"/>
      <c r="G114" s="62"/>
      <c r="H114" s="68" t="s">
        <v>364</v>
      </c>
      <c r="I114" s="19"/>
      <c r="J114" s="19"/>
    </row>
    <row r="115" spans="1:10" hidden="1" x14ac:dyDescent="0.25"/>
    <row r="116" spans="1:10" hidden="1" x14ac:dyDescent="0.25"/>
    <row r="117" spans="1:10" hidden="1" x14ac:dyDescent="0.25"/>
    <row r="118" spans="1:10" hidden="1" x14ac:dyDescent="0.25">
      <c r="A118" s="62"/>
      <c r="B118" s="62" t="b">
        <v>0</v>
      </c>
      <c r="C118" s="62" t="s">
        <v>1085</v>
      </c>
      <c r="D118" s="62"/>
      <c r="E118" s="62"/>
      <c r="F118" s="62"/>
      <c r="G118" s="62"/>
      <c r="H118" s="67"/>
      <c r="I118" s="19"/>
      <c r="J118" s="19"/>
    </row>
    <row r="119" spans="1:10" hidden="1" x14ac:dyDescent="0.25">
      <c r="A119" s="62"/>
      <c r="B119" s="62"/>
      <c r="C119" s="62"/>
      <c r="D119" s="62"/>
      <c r="E119" s="62" t="s">
        <v>462</v>
      </c>
      <c r="F119" s="62" t="s">
        <v>1081</v>
      </c>
      <c r="G119" s="62"/>
      <c r="H119" s="67"/>
      <c r="I119" s="19"/>
      <c r="J119" s="19"/>
    </row>
    <row r="120" spans="1:10" hidden="1" x14ac:dyDescent="0.25">
      <c r="A120" s="62"/>
      <c r="B120" s="62"/>
      <c r="C120" s="62"/>
      <c r="D120" s="62"/>
      <c r="E120" s="62"/>
      <c r="F120" s="62" t="s">
        <v>1084</v>
      </c>
      <c r="G120" s="62"/>
      <c r="H120" s="67"/>
      <c r="I120" s="19"/>
      <c r="J120" s="19"/>
    </row>
    <row r="121" spans="1:10" hidden="1" x14ac:dyDescent="0.25">
      <c r="A121" s="62"/>
      <c r="B121" s="62"/>
      <c r="C121" s="62" t="s">
        <v>361</v>
      </c>
      <c r="D121" s="62" t="s">
        <v>365</v>
      </c>
      <c r="E121" s="62" t="s">
        <v>365</v>
      </c>
      <c r="F121" s="62"/>
      <c r="G121" s="62" t="s">
        <v>360</v>
      </c>
      <c r="H121" s="68" t="s">
        <v>362</v>
      </c>
      <c r="I121" s="19"/>
      <c r="J121" s="19"/>
    </row>
    <row r="122" spans="1:10" s="17" customFormat="1" hidden="1" x14ac:dyDescent="0.25">
      <c r="A122" s="62"/>
      <c r="B122" s="62"/>
      <c r="C122" s="62" t="s">
        <v>397</v>
      </c>
      <c r="D122" s="136" t="s">
        <v>1707</v>
      </c>
      <c r="E122" s="137"/>
      <c r="F122" s="138"/>
      <c r="H122" s="67"/>
      <c r="I122" s="19"/>
      <c r="J122" s="19"/>
    </row>
    <row r="123" spans="1:10" s="17" customFormat="1" hidden="1" x14ac:dyDescent="0.25">
      <c r="A123" s="62"/>
      <c r="B123" s="62"/>
      <c r="C123" s="62" t="s">
        <v>365</v>
      </c>
      <c r="D123" s="139"/>
      <c r="E123" s="139"/>
      <c r="F123" s="83" t="s">
        <v>862</v>
      </c>
      <c r="H123" s="67"/>
      <c r="I123" s="19"/>
      <c r="J123" s="19"/>
    </row>
    <row r="124" spans="1:10" s="17" customFormat="1" hidden="1" x14ac:dyDescent="0.25">
      <c r="A124" s="62" t="s">
        <v>462</v>
      </c>
      <c r="B124" s="62"/>
      <c r="C124" s="62" t="s">
        <v>365</v>
      </c>
      <c r="D124" s="140"/>
      <c r="E124" s="140"/>
      <c r="F124" s="83" t="s">
        <v>691</v>
      </c>
      <c r="H124" s="67"/>
      <c r="I124" s="19"/>
      <c r="J124" s="19"/>
    </row>
    <row r="125" spans="1:10" hidden="1" x14ac:dyDescent="0.25">
      <c r="A125" s="62"/>
      <c r="B125" s="62"/>
      <c r="C125" s="62" t="s">
        <v>360</v>
      </c>
      <c r="D125" s="17"/>
      <c r="E125" s="17"/>
      <c r="F125"/>
      <c r="G125"/>
      <c r="H125" s="67"/>
      <c r="I125" s="19"/>
      <c r="J125" s="19"/>
    </row>
    <row r="126" spans="1:10" x14ac:dyDescent="0.25">
      <c r="A126" s="62"/>
      <c r="B126" s="62"/>
      <c r="C126" s="63"/>
      <c r="D126" s="82" t="s">
        <v>525</v>
      </c>
      <c r="E126" s="85" t="s">
        <v>445</v>
      </c>
      <c r="F126" s="71">
        <f>SUM(F112:F113)</f>
        <v>0</v>
      </c>
      <c r="G126"/>
      <c r="H126" s="67"/>
      <c r="I126" s="19"/>
      <c r="J126" s="19"/>
    </row>
    <row r="127" spans="1:10" ht="92.25" customHeight="1" x14ac:dyDescent="0.25">
      <c r="A127" s="62"/>
      <c r="B127" s="62"/>
      <c r="C127" s="62" t="s">
        <v>360</v>
      </c>
      <c r="D127" s="141" t="s">
        <v>1086</v>
      </c>
      <c r="E127" s="142"/>
      <c r="F127" s="143"/>
      <c r="G127"/>
      <c r="H127" s="67"/>
      <c r="I127" s="19"/>
      <c r="J127" s="19"/>
    </row>
    <row r="128" spans="1:10" x14ac:dyDescent="0.25">
      <c r="A128" s="62"/>
      <c r="B128" s="62"/>
      <c r="C128" s="62" t="s">
        <v>363</v>
      </c>
      <c r="D128" s="62"/>
      <c r="E128" s="62"/>
      <c r="F128" s="62"/>
      <c r="G128" s="62"/>
      <c r="H128" s="68" t="s">
        <v>364</v>
      </c>
      <c r="I128" s="19"/>
      <c r="J128" s="19"/>
    </row>
  </sheetData>
  <sheetProtection password="A44A" sheet="1" objects="1" scenarios="1"/>
  <mergeCells count="18">
    <mergeCell ref="E1:K1"/>
    <mergeCell ref="D3:E3"/>
    <mergeCell ref="D11:H11"/>
    <mergeCell ref="E82:E83"/>
    <mergeCell ref="D82:D83"/>
    <mergeCell ref="D81:F81"/>
    <mergeCell ref="D127:F127"/>
    <mergeCell ref="E95:E96"/>
    <mergeCell ref="D95:D96"/>
    <mergeCell ref="E109:E110"/>
    <mergeCell ref="D109:D110"/>
    <mergeCell ref="D94:F94"/>
    <mergeCell ref="E12:E13"/>
    <mergeCell ref="D12:D13"/>
    <mergeCell ref="E123:E124"/>
    <mergeCell ref="D123:D124"/>
    <mergeCell ref="D122:F122"/>
    <mergeCell ref="D108:F108"/>
  </mergeCells>
  <dataValidations count="1">
    <dataValidation type="decimal" allowBlank="1" showInputMessage="1" showErrorMessage="1" errorTitle="Input Error" error="Please enter a non-negative value between 0 and 999999999999999" sqref="F126 F112 F98 F85 H65:H70 F65:F70 H60:H63 F60:F63 H53:H58 F53:F58 H47:H50 F47:F50 H43:H45 F43:F45 H37:H41 F37:F41 H33:H35 F33:F35 H28:H30 F28:F30 H24:H26 F24:F26 H21:H22 F21:F22 H19 F19 F15:F17 H15:H17">
      <formula1>0</formula1>
      <formula2>999999999999999</formula2>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58"/>
  <sheetViews>
    <sheetView showGridLines="0" topLeftCell="D1" workbookViewId="0">
      <selection sqref="A1:C1048576"/>
    </sheetView>
  </sheetViews>
  <sheetFormatPr defaultRowHeight="15" x14ac:dyDescent="0.25"/>
  <cols>
    <col min="1" max="3" width="0" hidden="1" customWidth="1"/>
    <col min="4" max="4" width="55.140625" customWidth="1"/>
    <col min="5" max="5" width="10" customWidth="1"/>
    <col min="6" max="11" width="20.7109375" customWidth="1"/>
  </cols>
  <sheetData>
    <row r="1" spans="1:13" ht="35.1" customHeight="1" x14ac:dyDescent="0.25">
      <c r="A1" s="55" t="s">
        <v>1627</v>
      </c>
      <c r="E1" s="144" t="s">
        <v>1784</v>
      </c>
      <c r="F1" s="145"/>
      <c r="G1" s="145"/>
      <c r="H1" s="145"/>
      <c r="I1" s="145"/>
      <c r="J1" s="145"/>
      <c r="K1" s="145"/>
    </row>
    <row r="4" spans="1:13" ht="18.75" customHeight="1" x14ac:dyDescent="0.25">
      <c r="D4" s="146" t="s">
        <v>1832</v>
      </c>
      <c r="E4" s="147"/>
      <c r="F4" s="147"/>
      <c r="G4" s="151"/>
    </row>
    <row r="7" spans="1:13" s="7" customFormat="1" x14ac:dyDescent="0.25">
      <c r="A7" s="65"/>
      <c r="B7" s="65" t="b">
        <v>0</v>
      </c>
      <c r="C7" s="65" t="s">
        <v>1187</v>
      </c>
      <c r="D7" s="65"/>
      <c r="E7" s="65"/>
      <c r="F7" s="65"/>
      <c r="G7" s="65"/>
      <c r="H7" s="65"/>
      <c r="I7" s="65"/>
      <c r="J7" s="65"/>
      <c r="K7" s="65"/>
      <c r="L7" s="65"/>
      <c r="M7" s="65"/>
    </row>
    <row r="8" spans="1:13" s="7" customFormat="1" hidden="1" x14ac:dyDescent="0.25">
      <c r="A8" s="65"/>
      <c r="B8" s="65"/>
      <c r="C8" s="65"/>
      <c r="D8" s="65"/>
      <c r="E8" s="65" t="s">
        <v>462</v>
      </c>
      <c r="F8" s="62" t="s">
        <v>1234</v>
      </c>
      <c r="G8" s="65" t="s">
        <v>1168</v>
      </c>
      <c r="H8" s="65" t="s">
        <v>1169</v>
      </c>
      <c r="I8" s="65" t="s">
        <v>1170</v>
      </c>
      <c r="J8" s="65" t="s">
        <v>1235</v>
      </c>
      <c r="K8" s="65" t="s">
        <v>976</v>
      </c>
      <c r="L8" s="65"/>
      <c r="M8" s="65"/>
    </row>
    <row r="9" spans="1:13" s="7" customFormat="1" hidden="1" x14ac:dyDescent="0.25">
      <c r="A9" s="65"/>
      <c r="B9" s="65"/>
      <c r="C9" s="65"/>
      <c r="D9" s="65"/>
      <c r="E9" s="65"/>
      <c r="F9" s="65"/>
      <c r="G9" s="65"/>
      <c r="H9" s="65"/>
      <c r="I9" s="65"/>
      <c r="J9" s="65"/>
      <c r="K9" s="65"/>
      <c r="L9" s="65"/>
      <c r="M9" s="65"/>
    </row>
    <row r="10" spans="1:13" s="7" customFormat="1" hidden="1" x14ac:dyDescent="0.25">
      <c r="A10" s="65"/>
      <c r="B10" s="65"/>
      <c r="C10" s="65" t="s">
        <v>361</v>
      </c>
      <c r="D10" s="65" t="s">
        <v>365</v>
      </c>
      <c r="E10" s="65" t="s">
        <v>365</v>
      </c>
      <c r="F10" s="65"/>
      <c r="G10" s="65"/>
      <c r="H10" s="65"/>
      <c r="I10" s="65"/>
      <c r="J10" s="65"/>
      <c r="K10" s="65"/>
      <c r="L10" s="65" t="s">
        <v>360</v>
      </c>
      <c r="M10" s="65" t="s">
        <v>362</v>
      </c>
    </row>
    <row r="11" spans="1:13" s="7" customFormat="1" x14ac:dyDescent="0.25">
      <c r="A11" s="65"/>
      <c r="B11" s="65"/>
      <c r="C11" s="65" t="s">
        <v>397</v>
      </c>
      <c r="D11" s="148" t="s">
        <v>1687</v>
      </c>
      <c r="E11" s="149"/>
      <c r="F11" s="149"/>
      <c r="G11" s="149"/>
      <c r="H11" s="149"/>
      <c r="I11" s="149"/>
      <c r="J11" s="149"/>
      <c r="K11" s="150"/>
      <c r="M11" s="65"/>
    </row>
    <row r="12" spans="1:13" s="7" customFormat="1" ht="30" x14ac:dyDescent="0.25">
      <c r="A12" s="65"/>
      <c r="B12" s="65"/>
      <c r="C12" s="66" t="s">
        <v>365</v>
      </c>
      <c r="D12" s="139" t="s">
        <v>463</v>
      </c>
      <c r="E12" s="139"/>
      <c r="F12" s="83" t="s">
        <v>900</v>
      </c>
      <c r="G12" s="83" t="s">
        <v>1150</v>
      </c>
      <c r="H12" s="83" t="s">
        <v>1151</v>
      </c>
      <c r="I12" s="83" t="s">
        <v>1152</v>
      </c>
      <c r="J12" s="83" t="s">
        <v>1153</v>
      </c>
      <c r="K12" s="83" t="s">
        <v>817</v>
      </c>
      <c r="M12" s="65"/>
    </row>
    <row r="13" spans="1:13" s="7" customFormat="1" x14ac:dyDescent="0.25">
      <c r="A13" s="65" t="s">
        <v>462</v>
      </c>
      <c r="B13" s="65"/>
      <c r="C13" s="66" t="s">
        <v>365</v>
      </c>
      <c r="D13" s="140"/>
      <c r="E13" s="140"/>
      <c r="F13" s="83" t="s">
        <v>464</v>
      </c>
      <c r="G13" s="83" t="s">
        <v>645</v>
      </c>
      <c r="H13" s="83" t="s">
        <v>689</v>
      </c>
      <c r="I13" s="83" t="s">
        <v>690</v>
      </c>
      <c r="J13" s="83" t="s">
        <v>691</v>
      </c>
      <c r="K13" s="83" t="s">
        <v>692</v>
      </c>
      <c r="M13" s="65"/>
    </row>
    <row r="14" spans="1:13" s="7" customFormat="1" x14ac:dyDescent="0.25">
      <c r="A14" s="65"/>
      <c r="B14" s="65"/>
      <c r="C14" s="65" t="s">
        <v>360</v>
      </c>
      <c r="M14" s="65"/>
    </row>
    <row r="15" spans="1:13" s="7" customFormat="1" x14ac:dyDescent="0.25">
      <c r="A15" s="65"/>
      <c r="B15" s="65" t="s">
        <v>1171</v>
      </c>
      <c r="C15" s="65"/>
      <c r="D15" s="82" t="s">
        <v>893</v>
      </c>
      <c r="E15" s="85" t="s">
        <v>401</v>
      </c>
      <c r="F15" s="72"/>
      <c r="G15" s="103">
        <v>1</v>
      </c>
      <c r="H15" s="71">
        <f>ROUND((F15*G15),2)</f>
        <v>0</v>
      </c>
      <c r="I15" s="103">
        <v>1</v>
      </c>
      <c r="J15" s="71">
        <f>ROUND((H15*I15),2)</f>
        <v>0</v>
      </c>
      <c r="K15" s="16"/>
      <c r="M15" s="65"/>
    </row>
    <row r="16" spans="1:13" s="7" customFormat="1" x14ac:dyDescent="0.25">
      <c r="A16" s="65"/>
      <c r="B16" s="65" t="s">
        <v>1172</v>
      </c>
      <c r="C16" s="65"/>
      <c r="D16" s="82" t="s">
        <v>894</v>
      </c>
      <c r="E16" s="85" t="s">
        <v>402</v>
      </c>
      <c r="F16" s="72"/>
      <c r="G16" s="103">
        <v>0.5</v>
      </c>
      <c r="H16" s="71">
        <f t="shared" ref="H16:H30" si="0">ROUND((F16*G16),2)</f>
        <v>0</v>
      </c>
      <c r="I16" s="103">
        <v>1</v>
      </c>
      <c r="J16" s="71">
        <f t="shared" ref="J16:J40" si="1">ROUND((H16*I16),2)</f>
        <v>0</v>
      </c>
      <c r="K16" s="16"/>
      <c r="M16" s="65"/>
    </row>
    <row r="17" spans="1:13" s="7" customFormat="1" x14ac:dyDescent="0.25">
      <c r="A17" s="65"/>
      <c r="B17" s="65" t="s">
        <v>1173</v>
      </c>
      <c r="C17" s="65"/>
      <c r="D17" s="82" t="s">
        <v>895</v>
      </c>
      <c r="E17" s="85" t="s">
        <v>403</v>
      </c>
      <c r="F17" s="72"/>
      <c r="G17" s="103">
        <v>1</v>
      </c>
      <c r="H17" s="71">
        <f t="shared" si="0"/>
        <v>0</v>
      </c>
      <c r="I17" s="103">
        <v>1</v>
      </c>
      <c r="J17" s="71">
        <f t="shared" si="1"/>
        <v>0</v>
      </c>
      <c r="K17" s="16"/>
      <c r="M17" s="65"/>
    </row>
    <row r="18" spans="1:13" s="7" customFormat="1" x14ac:dyDescent="0.25">
      <c r="A18" s="65"/>
      <c r="B18" s="65" t="s">
        <v>1174</v>
      </c>
      <c r="C18" s="65"/>
      <c r="D18" s="82" t="s">
        <v>896</v>
      </c>
      <c r="E18" s="85" t="s">
        <v>404</v>
      </c>
      <c r="F18" s="72"/>
      <c r="G18" s="103">
        <v>1</v>
      </c>
      <c r="H18" s="71">
        <f t="shared" si="0"/>
        <v>0</v>
      </c>
      <c r="I18" s="103">
        <v>1</v>
      </c>
      <c r="J18" s="71">
        <f t="shared" si="1"/>
        <v>0</v>
      </c>
      <c r="K18" s="16"/>
      <c r="M18" s="65"/>
    </row>
    <row r="19" spans="1:13" s="7" customFormat="1" x14ac:dyDescent="0.25">
      <c r="A19" s="65"/>
      <c r="B19" s="65" t="s">
        <v>1175</v>
      </c>
      <c r="C19" s="65"/>
      <c r="D19" s="82" t="s">
        <v>897</v>
      </c>
      <c r="E19" s="85" t="s">
        <v>405</v>
      </c>
      <c r="F19" s="72"/>
      <c r="G19" s="103">
        <v>1</v>
      </c>
      <c r="H19" s="71">
        <f t="shared" si="0"/>
        <v>0</v>
      </c>
      <c r="I19" s="103">
        <v>1</v>
      </c>
      <c r="J19" s="71">
        <f t="shared" si="1"/>
        <v>0</v>
      </c>
      <c r="K19" s="16"/>
      <c r="M19" s="65"/>
    </row>
    <row r="20" spans="1:13" s="7" customFormat="1" ht="45" x14ac:dyDescent="0.25">
      <c r="A20" s="65"/>
      <c r="B20" s="65" t="s">
        <v>1176</v>
      </c>
      <c r="C20" s="65"/>
      <c r="D20" s="82" t="s">
        <v>1154</v>
      </c>
      <c r="E20" s="85" t="s">
        <v>406</v>
      </c>
      <c r="F20" s="72"/>
      <c r="G20" s="103">
        <v>1</v>
      </c>
      <c r="H20" s="71">
        <f t="shared" si="0"/>
        <v>0</v>
      </c>
      <c r="I20" s="103">
        <v>1</v>
      </c>
      <c r="J20" s="71">
        <f t="shared" si="1"/>
        <v>0</v>
      </c>
      <c r="K20" s="16"/>
      <c r="M20" s="65"/>
    </row>
    <row r="21" spans="1:13" s="7" customFormat="1" ht="60" x14ac:dyDescent="0.25">
      <c r="A21" s="65"/>
      <c r="B21" s="65" t="s">
        <v>1177</v>
      </c>
      <c r="C21" s="65"/>
      <c r="D21" s="82" t="s">
        <v>1155</v>
      </c>
      <c r="E21" s="85" t="s">
        <v>407</v>
      </c>
      <c r="F21" s="72"/>
      <c r="G21" s="103">
        <v>1</v>
      </c>
      <c r="H21" s="71">
        <f t="shared" si="0"/>
        <v>0</v>
      </c>
      <c r="I21" s="103">
        <v>1</v>
      </c>
      <c r="J21" s="71">
        <f t="shared" si="1"/>
        <v>0</v>
      </c>
      <c r="K21" s="16"/>
      <c r="M21" s="65"/>
    </row>
    <row r="22" spans="1:13" s="7" customFormat="1" ht="45" x14ac:dyDescent="0.25">
      <c r="A22" s="65"/>
      <c r="B22" s="65" t="s">
        <v>1178</v>
      </c>
      <c r="C22" s="65"/>
      <c r="D22" s="82" t="s">
        <v>1156</v>
      </c>
      <c r="E22" s="85" t="s">
        <v>408</v>
      </c>
      <c r="F22" s="72"/>
      <c r="G22" s="103">
        <v>1</v>
      </c>
      <c r="H22" s="71">
        <f t="shared" si="0"/>
        <v>0</v>
      </c>
      <c r="I22" s="103">
        <v>1</v>
      </c>
      <c r="J22" s="71">
        <f t="shared" si="1"/>
        <v>0</v>
      </c>
      <c r="K22" s="16"/>
      <c r="M22" s="65"/>
    </row>
    <row r="23" spans="1:13" s="7" customFormat="1" ht="75" x14ac:dyDescent="0.25">
      <c r="A23" s="65"/>
      <c r="B23" s="65" t="s">
        <v>1179</v>
      </c>
      <c r="C23" s="65"/>
      <c r="D23" s="82" t="s">
        <v>1157</v>
      </c>
      <c r="E23" s="85" t="s">
        <v>409</v>
      </c>
      <c r="F23" s="72"/>
      <c r="G23" s="103">
        <v>0</v>
      </c>
      <c r="H23" s="71">
        <f t="shared" si="0"/>
        <v>0</v>
      </c>
      <c r="I23" s="103">
        <v>1</v>
      </c>
      <c r="J23" s="71">
        <f t="shared" si="1"/>
        <v>0</v>
      </c>
      <c r="K23" s="16"/>
      <c r="M23" s="65"/>
    </row>
    <row r="24" spans="1:13" s="7" customFormat="1" x14ac:dyDescent="0.25">
      <c r="A24" s="65"/>
      <c r="B24" s="65"/>
      <c r="C24" s="65"/>
      <c r="D24" s="113" t="s">
        <v>1158</v>
      </c>
      <c r="E24" s="85"/>
      <c r="F24" s="16"/>
      <c r="G24" s="26"/>
      <c r="H24" s="16"/>
      <c r="I24" s="26"/>
      <c r="J24" s="16"/>
      <c r="K24" s="16"/>
      <c r="M24" s="65"/>
    </row>
    <row r="25" spans="1:13" s="7" customFormat="1" x14ac:dyDescent="0.25">
      <c r="A25" s="65"/>
      <c r="B25" s="65" t="s">
        <v>1181</v>
      </c>
      <c r="C25" s="65"/>
      <c r="D25" s="86" t="s">
        <v>1159</v>
      </c>
      <c r="E25" s="85" t="s">
        <v>410</v>
      </c>
      <c r="F25" s="72"/>
      <c r="G25" s="103">
        <v>1</v>
      </c>
      <c r="H25" s="71">
        <f t="shared" si="0"/>
        <v>0</v>
      </c>
      <c r="I25" s="103">
        <v>1</v>
      </c>
      <c r="J25" s="71">
        <f t="shared" si="1"/>
        <v>0</v>
      </c>
      <c r="K25" s="16"/>
      <c r="M25" s="65"/>
    </row>
    <row r="26" spans="1:13" s="7" customFormat="1" x14ac:dyDescent="0.25">
      <c r="A26" s="65"/>
      <c r="B26" s="65" t="s">
        <v>1182</v>
      </c>
      <c r="C26" s="65"/>
      <c r="D26" s="86" t="s">
        <v>1160</v>
      </c>
      <c r="E26" s="85" t="s">
        <v>411</v>
      </c>
      <c r="F26" s="72"/>
      <c r="G26" s="103">
        <v>0.5</v>
      </c>
      <c r="H26" s="71">
        <f t="shared" si="0"/>
        <v>0</v>
      </c>
      <c r="I26" s="103">
        <v>1</v>
      </c>
      <c r="J26" s="71">
        <f t="shared" si="1"/>
        <v>0</v>
      </c>
      <c r="K26" s="16"/>
      <c r="M26" s="65"/>
    </row>
    <row r="27" spans="1:13" s="7" customFormat="1" ht="30" x14ac:dyDescent="0.25">
      <c r="A27" s="65"/>
      <c r="B27" s="65" t="s">
        <v>1624</v>
      </c>
      <c r="C27" s="65"/>
      <c r="D27" s="82" t="s">
        <v>1616</v>
      </c>
      <c r="E27" s="85" t="s">
        <v>412</v>
      </c>
      <c r="F27" s="72"/>
      <c r="G27" s="103">
        <v>0.2</v>
      </c>
      <c r="H27" s="71">
        <f t="shared" si="0"/>
        <v>0</v>
      </c>
      <c r="I27" s="103">
        <v>1</v>
      </c>
      <c r="J27" s="71">
        <f t="shared" si="1"/>
        <v>0</v>
      </c>
      <c r="K27" s="16"/>
      <c r="M27" s="65"/>
    </row>
    <row r="28" spans="1:13" s="7" customFormat="1" ht="30" x14ac:dyDescent="0.25">
      <c r="A28" s="65"/>
      <c r="B28" s="65" t="s">
        <v>1625</v>
      </c>
      <c r="C28" s="65"/>
      <c r="D28" s="82" t="s">
        <v>1617</v>
      </c>
      <c r="E28" s="85" t="s">
        <v>413</v>
      </c>
      <c r="F28" s="72"/>
      <c r="G28" s="103">
        <v>0.5</v>
      </c>
      <c r="H28" s="71">
        <f t="shared" si="0"/>
        <v>0</v>
      </c>
      <c r="I28" s="103">
        <v>1</v>
      </c>
      <c r="J28" s="71">
        <f t="shared" si="1"/>
        <v>0</v>
      </c>
      <c r="K28" s="16"/>
      <c r="M28" s="65"/>
    </row>
    <row r="29" spans="1:13" s="7" customFormat="1" ht="30" x14ac:dyDescent="0.25">
      <c r="A29" s="65"/>
      <c r="B29" s="65" t="s">
        <v>1183</v>
      </c>
      <c r="C29" s="65"/>
      <c r="D29" s="82" t="s">
        <v>1161</v>
      </c>
      <c r="E29" s="85" t="s">
        <v>414</v>
      </c>
      <c r="F29" s="72"/>
      <c r="G29" s="103">
        <v>1</v>
      </c>
      <c r="H29" s="71">
        <f t="shared" si="0"/>
        <v>0</v>
      </c>
      <c r="I29" s="103">
        <v>1</v>
      </c>
      <c r="J29" s="71">
        <f t="shared" si="1"/>
        <v>0</v>
      </c>
      <c r="K29" s="16"/>
      <c r="M29" s="65"/>
    </row>
    <row r="30" spans="1:13" s="7" customFormat="1" ht="45" x14ac:dyDescent="0.25">
      <c r="A30" s="65"/>
      <c r="B30" s="65" t="s">
        <v>1184</v>
      </c>
      <c r="C30" s="65"/>
      <c r="D30" s="82" t="s">
        <v>1162</v>
      </c>
      <c r="E30" s="85" t="s">
        <v>415</v>
      </c>
      <c r="F30" s="72"/>
      <c r="G30" s="103">
        <v>1</v>
      </c>
      <c r="H30" s="71">
        <f t="shared" si="0"/>
        <v>0</v>
      </c>
      <c r="I30" s="103">
        <v>1</v>
      </c>
      <c r="J30" s="71">
        <f t="shared" si="1"/>
        <v>0</v>
      </c>
      <c r="K30" s="16"/>
      <c r="M30" s="65"/>
    </row>
    <row r="31" spans="1:13" s="7" customFormat="1" x14ac:dyDescent="0.25">
      <c r="A31" s="65"/>
      <c r="B31" s="65"/>
      <c r="C31" s="65"/>
      <c r="D31" s="113" t="s">
        <v>1163</v>
      </c>
      <c r="E31" s="85"/>
      <c r="F31" s="16"/>
      <c r="G31" s="26"/>
      <c r="H31" s="16"/>
      <c r="I31" s="26"/>
      <c r="J31" s="16"/>
      <c r="K31" s="16"/>
      <c r="M31" s="65"/>
    </row>
    <row r="32" spans="1:13" s="56" customFormat="1" x14ac:dyDescent="0.25">
      <c r="A32" s="65"/>
      <c r="B32" s="65"/>
      <c r="C32" s="65"/>
      <c r="D32" s="113" t="s">
        <v>1614</v>
      </c>
      <c r="E32" s="85"/>
      <c r="F32" s="16"/>
      <c r="G32" s="26"/>
      <c r="H32" s="16"/>
      <c r="I32" s="26"/>
      <c r="J32" s="16"/>
      <c r="K32" s="16"/>
      <c r="M32" s="65"/>
    </row>
    <row r="33" spans="1:13" s="7" customFormat="1" x14ac:dyDescent="0.25">
      <c r="A33" s="65"/>
      <c r="B33" s="65" t="s">
        <v>1618</v>
      </c>
      <c r="C33" s="65"/>
      <c r="D33" s="86" t="s">
        <v>898</v>
      </c>
      <c r="E33" s="85" t="s">
        <v>416</v>
      </c>
      <c r="F33" s="72"/>
      <c r="G33" s="103">
        <v>5.0000000000000001E-3</v>
      </c>
      <c r="H33" s="71">
        <f>ROUND((F33*G33),2)</f>
        <v>0</v>
      </c>
      <c r="I33" s="74"/>
      <c r="J33" s="71">
        <f t="shared" si="1"/>
        <v>0</v>
      </c>
      <c r="K33" s="16"/>
      <c r="M33" s="65"/>
    </row>
    <row r="34" spans="1:13" x14ac:dyDescent="0.25">
      <c r="A34" s="62"/>
      <c r="B34" s="62" t="s">
        <v>1619</v>
      </c>
      <c r="C34" s="62"/>
      <c r="D34" s="86" t="s">
        <v>1164</v>
      </c>
      <c r="E34" s="85" t="s">
        <v>417</v>
      </c>
      <c r="F34" s="72"/>
      <c r="G34" s="103">
        <v>0.01</v>
      </c>
      <c r="H34" s="71">
        <f>ROUND((F34*G34),2)</f>
        <v>0</v>
      </c>
      <c r="I34" s="74"/>
      <c r="J34" s="71">
        <f t="shared" si="1"/>
        <v>0</v>
      </c>
      <c r="K34" s="16"/>
      <c r="M34" s="62"/>
    </row>
    <row r="35" spans="1:13" x14ac:dyDescent="0.25">
      <c r="A35" s="62"/>
      <c r="B35" s="62" t="s">
        <v>1620</v>
      </c>
      <c r="C35" s="62"/>
      <c r="D35" s="86" t="s">
        <v>1165</v>
      </c>
      <c r="E35" s="85" t="s">
        <v>418</v>
      </c>
      <c r="F35" s="72"/>
      <c r="G35" s="103">
        <v>0.03</v>
      </c>
      <c r="H35" s="71">
        <f>ROUND((F35*G35),2)</f>
        <v>0</v>
      </c>
      <c r="I35" s="74"/>
      <c r="J35" s="71">
        <f t="shared" si="1"/>
        <v>0</v>
      </c>
      <c r="K35" s="16"/>
      <c r="M35" s="62"/>
    </row>
    <row r="36" spans="1:13" s="54" customFormat="1" x14ac:dyDescent="0.25">
      <c r="A36" s="62"/>
      <c r="B36" s="62"/>
      <c r="C36" s="62"/>
      <c r="D36" s="113" t="s">
        <v>1615</v>
      </c>
      <c r="E36" s="85"/>
      <c r="F36" s="16"/>
      <c r="G36" s="26"/>
      <c r="H36" s="16"/>
      <c r="I36" s="26"/>
      <c r="J36" s="16"/>
      <c r="K36" s="16"/>
      <c r="M36" s="62"/>
    </row>
    <row r="37" spans="1:13" s="54" customFormat="1" x14ac:dyDescent="0.25">
      <c r="A37" s="62"/>
      <c r="B37" s="62" t="s">
        <v>1621</v>
      </c>
      <c r="C37" s="62"/>
      <c r="D37" s="86" t="s">
        <v>898</v>
      </c>
      <c r="E37" s="85" t="s">
        <v>419</v>
      </c>
      <c r="F37" s="72"/>
      <c r="G37" s="103">
        <v>0.02</v>
      </c>
      <c r="H37" s="71">
        <f>ROUND((F37*G37),2)</f>
        <v>0</v>
      </c>
      <c r="I37" s="74"/>
      <c r="J37" s="71">
        <f t="shared" si="1"/>
        <v>0</v>
      </c>
      <c r="K37" s="16"/>
      <c r="M37" s="62"/>
    </row>
    <row r="38" spans="1:13" s="54" customFormat="1" x14ac:dyDescent="0.25">
      <c r="A38" s="62"/>
      <c r="B38" s="62" t="s">
        <v>1622</v>
      </c>
      <c r="C38" s="62"/>
      <c r="D38" s="86" t="s">
        <v>1164</v>
      </c>
      <c r="E38" s="85" t="s">
        <v>420</v>
      </c>
      <c r="F38" s="72"/>
      <c r="G38" s="103">
        <v>0.1</v>
      </c>
      <c r="H38" s="71">
        <f>ROUND((F38*G38),2)</f>
        <v>0</v>
      </c>
      <c r="I38" s="74"/>
      <c r="J38" s="71">
        <f t="shared" si="1"/>
        <v>0</v>
      </c>
      <c r="K38" s="16"/>
      <c r="M38" s="62"/>
    </row>
    <row r="39" spans="1:13" s="54" customFormat="1" x14ac:dyDescent="0.25">
      <c r="A39" s="62"/>
      <c r="B39" s="62" t="s">
        <v>1623</v>
      </c>
      <c r="C39" s="62"/>
      <c r="D39" s="86" t="s">
        <v>1165</v>
      </c>
      <c r="E39" s="85" t="s">
        <v>421</v>
      </c>
      <c r="F39" s="72"/>
      <c r="G39" s="103">
        <v>0.15</v>
      </c>
      <c r="H39" s="71">
        <f>ROUND((F39*G39),2)</f>
        <v>0</v>
      </c>
      <c r="I39" s="74"/>
      <c r="J39" s="71">
        <f t="shared" si="1"/>
        <v>0</v>
      </c>
      <c r="K39" s="16"/>
      <c r="M39" s="62"/>
    </row>
    <row r="40" spans="1:13" s="22" customFormat="1" ht="30" x14ac:dyDescent="0.25">
      <c r="A40" s="62"/>
      <c r="B40" s="62" t="s">
        <v>1185</v>
      </c>
      <c r="C40" s="62"/>
      <c r="D40" s="82" t="s">
        <v>1166</v>
      </c>
      <c r="E40" s="85" t="s">
        <v>422</v>
      </c>
      <c r="F40" s="72"/>
      <c r="G40" s="103">
        <v>1</v>
      </c>
      <c r="H40" s="71">
        <f>ROUND((F40*G40),2)</f>
        <v>0</v>
      </c>
      <c r="I40" s="103">
        <v>1</v>
      </c>
      <c r="J40" s="71">
        <f t="shared" si="1"/>
        <v>0</v>
      </c>
      <c r="K40" s="70"/>
      <c r="M40" s="62"/>
    </row>
    <row r="41" spans="1:13" s="22" customFormat="1" x14ac:dyDescent="0.25">
      <c r="A41" s="62"/>
      <c r="B41" s="62" t="s">
        <v>1186</v>
      </c>
      <c r="C41" s="62"/>
      <c r="D41" s="113" t="s">
        <v>1167</v>
      </c>
      <c r="E41" s="85" t="s">
        <v>423</v>
      </c>
      <c r="F41" s="71">
        <f>SUM(F15:F23,F25:F30,F33:F40)</f>
        <v>0</v>
      </c>
      <c r="G41" s="26"/>
      <c r="H41" s="71">
        <f>SUM(H15:H23,H25:H30,H33:H40)</f>
        <v>0</v>
      </c>
      <c r="I41" s="26"/>
      <c r="J41" s="71">
        <f>SUM(J15:J23,J25:J30,J33:J40)</f>
        <v>0</v>
      </c>
      <c r="K41" s="16"/>
      <c r="M41" s="62"/>
    </row>
    <row r="42" spans="1:13" ht="49.5" customHeight="1" x14ac:dyDescent="0.25">
      <c r="A42" s="62"/>
      <c r="B42" s="62"/>
      <c r="C42" s="62" t="s">
        <v>360</v>
      </c>
      <c r="D42" s="141" t="s">
        <v>1819</v>
      </c>
      <c r="E42" s="142"/>
      <c r="F42" s="142"/>
      <c r="G42" s="142"/>
      <c r="H42" s="142"/>
      <c r="I42" s="142"/>
      <c r="J42" s="142"/>
      <c r="K42" s="143"/>
      <c r="M42" s="62"/>
    </row>
    <row r="43" spans="1:13" x14ac:dyDescent="0.25">
      <c r="A43" s="62"/>
      <c r="B43" s="62"/>
      <c r="C43" s="62" t="s">
        <v>363</v>
      </c>
      <c r="D43" s="62"/>
      <c r="E43" s="62"/>
      <c r="F43" s="62"/>
      <c r="G43" s="62"/>
      <c r="H43" s="62"/>
      <c r="I43" s="62"/>
      <c r="J43" s="62"/>
      <c r="K43" s="62"/>
      <c r="L43" s="62"/>
      <c r="M43" s="62" t="s">
        <v>364</v>
      </c>
    </row>
    <row r="47" spans="1:13" x14ac:dyDescent="0.25">
      <c r="A47" s="62"/>
      <c r="B47" s="62" t="b">
        <v>0</v>
      </c>
      <c r="C47" s="62" t="s">
        <v>1188</v>
      </c>
      <c r="D47" s="62"/>
      <c r="E47" s="62"/>
      <c r="F47" s="62"/>
      <c r="G47" s="62"/>
      <c r="H47" s="62"/>
      <c r="I47" s="62"/>
    </row>
    <row r="48" spans="1:13" hidden="1" x14ac:dyDescent="0.25">
      <c r="A48" s="62"/>
      <c r="B48" s="62"/>
      <c r="C48" s="62"/>
      <c r="D48" s="62"/>
      <c r="E48" s="62" t="s">
        <v>462</v>
      </c>
      <c r="F48" s="62" t="s">
        <v>1193</v>
      </c>
      <c r="G48" s="62" t="s">
        <v>1234</v>
      </c>
      <c r="H48" s="62"/>
      <c r="I48" s="62"/>
    </row>
    <row r="49" spans="1:9" hidden="1" x14ac:dyDescent="0.25">
      <c r="A49" s="62"/>
      <c r="B49" s="62"/>
      <c r="C49" s="62"/>
      <c r="D49" s="62"/>
      <c r="E49" s="62"/>
      <c r="F49" s="62" t="s">
        <v>1194</v>
      </c>
      <c r="G49" s="62" t="s">
        <v>1194</v>
      </c>
      <c r="H49" s="62"/>
      <c r="I49" s="62"/>
    </row>
    <row r="50" spans="1:9" hidden="1" x14ac:dyDescent="0.25">
      <c r="A50" s="62"/>
      <c r="B50" s="62"/>
      <c r="C50" s="62" t="s">
        <v>361</v>
      </c>
      <c r="D50" s="62" t="s">
        <v>365</v>
      </c>
      <c r="E50" s="62" t="s">
        <v>365</v>
      </c>
      <c r="F50" s="62"/>
      <c r="G50" s="62"/>
      <c r="H50" s="62" t="s">
        <v>360</v>
      </c>
      <c r="I50" s="62" t="s">
        <v>362</v>
      </c>
    </row>
    <row r="51" spans="1:9" s="22" customFormat="1" x14ac:dyDescent="0.25">
      <c r="A51" s="62"/>
      <c r="B51" s="62"/>
      <c r="C51" s="62" t="s">
        <v>397</v>
      </c>
      <c r="D51" s="136" t="s">
        <v>1688</v>
      </c>
      <c r="E51" s="137"/>
      <c r="F51" s="137"/>
      <c r="G51" s="138"/>
      <c r="I51" s="62"/>
    </row>
    <row r="52" spans="1:9" s="22" customFormat="1" ht="30" x14ac:dyDescent="0.25">
      <c r="A52" s="62"/>
      <c r="B52" s="62"/>
      <c r="C52" s="62" t="s">
        <v>365</v>
      </c>
      <c r="D52" s="139" t="s">
        <v>1189</v>
      </c>
      <c r="E52" s="139"/>
      <c r="F52" s="83" t="s">
        <v>1190</v>
      </c>
      <c r="G52" s="83" t="s">
        <v>900</v>
      </c>
      <c r="I52" s="62"/>
    </row>
    <row r="53" spans="1:9" s="22" customFormat="1" x14ac:dyDescent="0.25">
      <c r="A53" s="62" t="s">
        <v>462</v>
      </c>
      <c r="B53" s="62"/>
      <c r="C53" s="62" t="s">
        <v>365</v>
      </c>
      <c r="D53" s="140"/>
      <c r="E53" s="140"/>
      <c r="F53" s="83" t="s">
        <v>693</v>
      </c>
      <c r="G53" s="83" t="s">
        <v>694</v>
      </c>
      <c r="I53" s="62"/>
    </row>
    <row r="54" spans="1:9" x14ac:dyDescent="0.25">
      <c r="A54" s="62"/>
      <c r="B54" s="62"/>
      <c r="C54" s="62" t="s">
        <v>360</v>
      </c>
      <c r="D54" s="22"/>
      <c r="E54" s="22"/>
      <c r="I54" s="62"/>
    </row>
    <row r="55" spans="1:9" x14ac:dyDescent="0.25">
      <c r="A55" s="62"/>
      <c r="B55" s="62" t="s">
        <v>1195</v>
      </c>
      <c r="C55" s="62"/>
      <c r="D55" s="82" t="s">
        <v>1191</v>
      </c>
      <c r="E55" s="85" t="s">
        <v>424</v>
      </c>
      <c r="F55" s="75"/>
      <c r="G55" s="72"/>
      <c r="I55" s="62"/>
    </row>
    <row r="56" spans="1:9" x14ac:dyDescent="0.25">
      <c r="A56" s="62"/>
      <c r="B56" s="62" t="s">
        <v>1196</v>
      </c>
      <c r="C56" s="62"/>
      <c r="D56" s="82" t="s">
        <v>1192</v>
      </c>
      <c r="E56" s="85" t="s">
        <v>425</v>
      </c>
      <c r="F56" s="75"/>
      <c r="G56" s="72"/>
      <c r="I56" s="62"/>
    </row>
    <row r="57" spans="1:9" x14ac:dyDescent="0.25">
      <c r="A57" s="62"/>
      <c r="B57" s="62"/>
      <c r="C57" s="62" t="s">
        <v>360</v>
      </c>
      <c r="D57" s="22"/>
      <c r="E57" s="22"/>
      <c r="I57" s="62"/>
    </row>
    <row r="58" spans="1:9" x14ac:dyDescent="0.25">
      <c r="A58" s="62"/>
      <c r="B58" s="62"/>
      <c r="C58" s="62" t="s">
        <v>363</v>
      </c>
      <c r="D58" s="62"/>
      <c r="E58" s="62"/>
      <c r="F58" s="62"/>
      <c r="G58" s="62"/>
      <c r="H58" s="62"/>
      <c r="I58" s="62" t="s">
        <v>364</v>
      </c>
    </row>
  </sheetData>
  <sheetProtection password="A44A" sheet="1" objects="1" scenarios="1"/>
  <mergeCells count="9">
    <mergeCell ref="E1:K1"/>
    <mergeCell ref="E52:E53"/>
    <mergeCell ref="D52:D53"/>
    <mergeCell ref="D51:G51"/>
    <mergeCell ref="D12:D13"/>
    <mergeCell ref="E12:E13"/>
    <mergeCell ref="D11:K11"/>
    <mergeCell ref="D42:K42"/>
    <mergeCell ref="D4:G4"/>
  </mergeCells>
  <dataValidations count="1">
    <dataValidation type="decimal" allowBlank="1" showInputMessage="1" showErrorMessage="1" errorTitle="Input Error" error="Please enter a non-negative value between 0 and 999999999999999" sqref="F55:G56 J40:J41 H40:H41 H37:J39 F37:F41 H33:J35 F33:F35 J25:J30 H25:H30 F25:F30 F15:F23 J15:J23 H15:H23">
      <formula1>0</formula1>
      <formula2>999999999999999</formula2>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9"/>
  <sheetViews>
    <sheetView showGridLines="0" topLeftCell="D1" workbookViewId="0">
      <selection activeCell="J14" sqref="J14"/>
    </sheetView>
  </sheetViews>
  <sheetFormatPr defaultColWidth="9.140625" defaultRowHeight="15" x14ac:dyDescent="0.25"/>
  <cols>
    <col min="1" max="1" width="10.5703125" style="61" hidden="1" customWidth="1"/>
    <col min="2" max="2" width="9.28515625" style="61" hidden="1" customWidth="1"/>
    <col min="3" max="3" width="15.7109375" style="61" hidden="1" customWidth="1"/>
    <col min="4" max="4" width="43.42578125" style="61" customWidth="1"/>
    <col min="5" max="5" width="20.7109375" style="61" customWidth="1"/>
    <col min="6" max="16384" width="9.140625" style="61"/>
  </cols>
  <sheetData>
    <row r="1" spans="1:11" ht="35.1" customHeight="1" x14ac:dyDescent="0.25">
      <c r="A1" s="55" t="s">
        <v>358</v>
      </c>
      <c r="E1" s="144" t="s">
        <v>398</v>
      </c>
      <c r="F1" s="145"/>
      <c r="G1" s="145"/>
      <c r="H1" s="145"/>
      <c r="I1" s="145"/>
      <c r="J1" s="145"/>
      <c r="K1" s="145"/>
    </row>
    <row r="7" spans="1:11" x14ac:dyDescent="0.25">
      <c r="A7" s="62"/>
      <c r="B7" s="62"/>
      <c r="C7" s="62" t="s">
        <v>359</v>
      </c>
      <c r="D7" s="62"/>
      <c r="E7" s="62"/>
      <c r="F7" s="62"/>
      <c r="G7" s="62"/>
    </row>
    <row r="8" spans="1:11" x14ac:dyDescent="0.25">
      <c r="A8" s="62"/>
      <c r="B8" s="62"/>
      <c r="C8" s="62"/>
      <c r="D8" s="62"/>
      <c r="E8" s="62"/>
      <c r="F8" s="62"/>
      <c r="G8" s="62"/>
    </row>
    <row r="9" spans="1:11" x14ac:dyDescent="0.25">
      <c r="A9" s="62"/>
      <c r="B9" s="62"/>
      <c r="C9" s="62"/>
      <c r="D9" s="62"/>
      <c r="E9" s="62"/>
      <c r="F9" s="62"/>
      <c r="G9" s="62"/>
    </row>
    <row r="10" spans="1:11" x14ac:dyDescent="0.25">
      <c r="A10" s="62"/>
      <c r="B10" s="62"/>
      <c r="C10" s="62" t="s">
        <v>361</v>
      </c>
      <c r="D10" s="62" t="s">
        <v>365</v>
      </c>
      <c r="E10" s="62"/>
      <c r="F10" s="62" t="s">
        <v>360</v>
      </c>
      <c r="G10" s="62" t="s">
        <v>362</v>
      </c>
    </row>
    <row r="11" spans="1:11" x14ac:dyDescent="0.25">
      <c r="A11" s="62"/>
      <c r="B11" s="62"/>
      <c r="C11" s="62" t="s">
        <v>397</v>
      </c>
      <c r="D11" s="152" t="s">
        <v>398</v>
      </c>
      <c r="E11" s="153"/>
      <c r="G11" s="62"/>
    </row>
    <row r="12" spans="1:11" x14ac:dyDescent="0.25">
      <c r="A12" s="62"/>
      <c r="B12" s="62"/>
      <c r="C12" s="62" t="s">
        <v>365</v>
      </c>
      <c r="D12" s="124"/>
      <c r="E12" s="124" t="s">
        <v>399</v>
      </c>
      <c r="G12" s="62"/>
    </row>
    <row r="13" spans="1:11" x14ac:dyDescent="0.25">
      <c r="A13" s="62"/>
      <c r="B13" s="62"/>
      <c r="C13" s="62" t="s">
        <v>360</v>
      </c>
      <c r="G13" s="62"/>
    </row>
    <row r="14" spans="1:11" x14ac:dyDescent="0.25">
      <c r="A14" s="62" t="s">
        <v>381</v>
      </c>
      <c r="B14" s="62"/>
      <c r="C14" s="62"/>
      <c r="D14" s="82" t="s">
        <v>366</v>
      </c>
      <c r="E14" s="69"/>
      <c r="G14" s="62"/>
    </row>
    <row r="15" spans="1:11" x14ac:dyDescent="0.25">
      <c r="A15" s="62" t="s">
        <v>382</v>
      </c>
      <c r="B15" s="62"/>
      <c r="C15" s="62"/>
      <c r="D15" s="82" t="s">
        <v>367</v>
      </c>
      <c r="E15" s="69"/>
      <c r="G15" s="62"/>
    </row>
    <row r="16" spans="1:11" x14ac:dyDescent="0.25">
      <c r="A16" s="62" t="s">
        <v>383</v>
      </c>
      <c r="B16" s="62"/>
      <c r="C16" s="62"/>
      <c r="D16" s="82" t="s">
        <v>368</v>
      </c>
      <c r="E16" s="69"/>
      <c r="G16" s="62"/>
    </row>
    <row r="17" spans="1:7" x14ac:dyDescent="0.25">
      <c r="A17" s="62" t="s">
        <v>384</v>
      </c>
      <c r="B17" s="62"/>
      <c r="C17" s="62"/>
      <c r="D17" s="82" t="s">
        <v>1035</v>
      </c>
      <c r="E17" s="69"/>
      <c r="G17" s="62"/>
    </row>
    <row r="18" spans="1:7" x14ac:dyDescent="0.25">
      <c r="A18" s="62" t="s">
        <v>385</v>
      </c>
      <c r="B18" s="62"/>
      <c r="C18" s="62"/>
      <c r="D18" s="82" t="s">
        <v>369</v>
      </c>
      <c r="E18" s="69"/>
      <c r="G18" s="62"/>
    </row>
    <row r="19" spans="1:7" x14ac:dyDescent="0.25">
      <c r="A19" s="62" t="s">
        <v>386</v>
      </c>
      <c r="B19" s="62"/>
      <c r="C19" s="62"/>
      <c r="D19" s="82" t="s">
        <v>370</v>
      </c>
      <c r="E19" s="69"/>
      <c r="G19" s="62"/>
    </row>
    <row r="20" spans="1:7" x14ac:dyDescent="0.25">
      <c r="A20" s="62" t="s">
        <v>387</v>
      </c>
      <c r="B20" s="62"/>
      <c r="C20" s="62"/>
      <c r="D20" s="82" t="s">
        <v>371</v>
      </c>
      <c r="E20" s="132"/>
      <c r="G20" s="62"/>
    </row>
    <row r="21" spans="1:7" x14ac:dyDescent="0.25">
      <c r="A21" s="62" t="s">
        <v>388</v>
      </c>
      <c r="B21" s="62"/>
      <c r="C21" s="62"/>
      <c r="D21" s="82" t="s">
        <v>372</v>
      </c>
      <c r="E21" s="132"/>
      <c r="G21" s="62"/>
    </row>
    <row r="22" spans="1:7" x14ac:dyDescent="0.25">
      <c r="A22" s="62" t="s">
        <v>389</v>
      </c>
      <c r="B22" s="62"/>
      <c r="C22" s="62"/>
      <c r="D22" s="82" t="s">
        <v>373</v>
      </c>
      <c r="E22" s="69"/>
      <c r="G22" s="62"/>
    </row>
    <row r="23" spans="1:7" x14ac:dyDescent="0.25">
      <c r="A23" s="62" t="s">
        <v>390</v>
      </c>
      <c r="B23" s="62"/>
      <c r="C23" s="62"/>
      <c r="D23" s="82" t="s">
        <v>374</v>
      </c>
      <c r="E23" s="133"/>
      <c r="G23" s="62"/>
    </row>
    <row r="24" spans="1:7" x14ac:dyDescent="0.25">
      <c r="A24" s="62" t="s">
        <v>391</v>
      </c>
      <c r="B24" s="62"/>
      <c r="C24" s="62"/>
      <c r="D24" s="82" t="s">
        <v>375</v>
      </c>
      <c r="E24" s="69"/>
      <c r="G24" s="62"/>
    </row>
    <row r="25" spans="1:7" x14ac:dyDescent="0.25">
      <c r="A25" s="62" t="s">
        <v>392</v>
      </c>
      <c r="B25" s="62"/>
      <c r="C25" s="62"/>
      <c r="D25" s="82" t="s">
        <v>376</v>
      </c>
      <c r="E25" s="69"/>
      <c r="G25" s="62"/>
    </row>
    <row r="26" spans="1:7" x14ac:dyDescent="0.25">
      <c r="A26" s="62" t="s">
        <v>393</v>
      </c>
      <c r="B26" s="62"/>
      <c r="C26" s="62"/>
      <c r="D26" s="82" t="s">
        <v>377</v>
      </c>
      <c r="E26" s="69"/>
      <c r="G26" s="62"/>
    </row>
    <row r="27" spans="1:7" x14ac:dyDescent="0.25">
      <c r="A27" s="62" t="s">
        <v>394</v>
      </c>
      <c r="B27" s="62"/>
      <c r="C27" s="62"/>
      <c r="D27" s="82" t="s">
        <v>378</v>
      </c>
      <c r="E27" s="133"/>
      <c r="G27" s="62"/>
    </row>
    <row r="28" spans="1:7" x14ac:dyDescent="0.25">
      <c r="A28" s="62" t="s">
        <v>395</v>
      </c>
      <c r="B28" s="62"/>
      <c r="C28" s="62"/>
      <c r="D28" s="82" t="s">
        <v>379</v>
      </c>
      <c r="E28" s="132" t="s">
        <v>1845</v>
      </c>
      <c r="G28" s="62"/>
    </row>
    <row r="29" spans="1:7" x14ac:dyDescent="0.25">
      <c r="A29" s="62" t="s">
        <v>396</v>
      </c>
      <c r="B29" s="62"/>
      <c r="C29" s="62"/>
      <c r="D29" s="82" t="s">
        <v>380</v>
      </c>
      <c r="E29" s="70"/>
      <c r="G29" s="62"/>
    </row>
    <row r="30" spans="1:7" x14ac:dyDescent="0.25">
      <c r="A30" s="62"/>
      <c r="B30" s="62"/>
      <c r="C30" s="62" t="s">
        <v>360</v>
      </c>
      <c r="G30" s="62"/>
    </row>
    <row r="31" spans="1:7" x14ac:dyDescent="0.25">
      <c r="A31" s="62"/>
      <c r="B31" s="62"/>
      <c r="C31" s="62" t="s">
        <v>363</v>
      </c>
      <c r="D31" s="62"/>
      <c r="E31" s="62"/>
      <c r="F31" s="62"/>
      <c r="G31" s="62" t="s">
        <v>364</v>
      </c>
    </row>
    <row r="35" spans="1:7" x14ac:dyDescent="0.25">
      <c r="A35" s="62"/>
      <c r="B35" s="62"/>
      <c r="C35" s="62" t="s">
        <v>1518</v>
      </c>
      <c r="D35" s="62"/>
      <c r="E35" s="62"/>
      <c r="F35" s="62"/>
      <c r="G35" s="62"/>
    </row>
    <row r="36" spans="1:7" x14ac:dyDescent="0.25">
      <c r="A36" s="62"/>
      <c r="B36" s="62"/>
      <c r="C36" s="62"/>
      <c r="D36" s="62"/>
      <c r="E36" s="62"/>
      <c r="F36" s="62"/>
      <c r="G36" s="62"/>
    </row>
    <row r="37" spans="1:7" hidden="1" x14ac:dyDescent="0.25">
      <c r="A37" s="62"/>
      <c r="B37" s="62"/>
      <c r="C37" s="62"/>
      <c r="D37" s="62"/>
      <c r="E37" s="62"/>
      <c r="F37" s="62"/>
      <c r="G37" s="62"/>
    </row>
    <row r="38" spans="1:7" hidden="1" x14ac:dyDescent="0.25">
      <c r="A38" s="62"/>
      <c r="B38" s="62"/>
      <c r="C38" s="62" t="s">
        <v>361</v>
      </c>
      <c r="D38" s="62" t="s">
        <v>365</v>
      </c>
      <c r="E38" s="62"/>
      <c r="F38" s="62" t="s">
        <v>360</v>
      </c>
      <c r="G38" s="62" t="s">
        <v>362</v>
      </c>
    </row>
    <row r="39" spans="1:7" x14ac:dyDescent="0.25">
      <c r="A39" s="62"/>
      <c r="B39" s="62"/>
      <c r="C39" s="62" t="s">
        <v>397</v>
      </c>
      <c r="D39" s="152" t="s">
        <v>1037</v>
      </c>
      <c r="E39" s="153"/>
      <c r="G39" s="62"/>
    </row>
    <row r="40" spans="1:7" x14ac:dyDescent="0.25">
      <c r="A40" s="62" t="s">
        <v>462</v>
      </c>
      <c r="B40" s="62"/>
      <c r="C40" s="62" t="s">
        <v>365</v>
      </c>
      <c r="D40" s="124"/>
      <c r="E40" s="124" t="s">
        <v>464</v>
      </c>
      <c r="G40" s="62"/>
    </row>
    <row r="41" spans="1:7" x14ac:dyDescent="0.25">
      <c r="A41" s="62"/>
      <c r="B41" s="62"/>
      <c r="C41" s="62" t="s">
        <v>360</v>
      </c>
      <c r="G41" s="62"/>
    </row>
    <row r="42" spans="1:7" ht="30" x14ac:dyDescent="0.25">
      <c r="A42" s="62" t="s">
        <v>1519</v>
      </c>
      <c r="B42" s="62"/>
      <c r="C42" s="63"/>
      <c r="D42" s="82" t="s">
        <v>1520</v>
      </c>
      <c r="E42" s="134"/>
      <c r="G42" s="62"/>
    </row>
    <row r="43" spans="1:7" x14ac:dyDescent="0.25">
      <c r="A43" s="62" t="s">
        <v>1500</v>
      </c>
      <c r="B43" s="62"/>
      <c r="C43" s="63"/>
      <c r="D43" s="82" t="s">
        <v>1521</v>
      </c>
      <c r="E43" s="133"/>
      <c r="G43" s="62"/>
    </row>
    <row r="44" spans="1:7" x14ac:dyDescent="0.25">
      <c r="A44" s="62" t="s">
        <v>1501</v>
      </c>
      <c r="B44" s="62"/>
      <c r="C44" s="63"/>
      <c r="D44" s="82" t="s">
        <v>1522</v>
      </c>
      <c r="E44" s="133"/>
      <c r="G44" s="62"/>
    </row>
    <row r="45" spans="1:7" x14ac:dyDescent="0.25">
      <c r="A45" s="62"/>
      <c r="B45" s="62"/>
      <c r="C45" s="62" t="s">
        <v>360</v>
      </c>
      <c r="G45" s="62"/>
    </row>
    <row r="46" spans="1:7" x14ac:dyDescent="0.25">
      <c r="A46" s="62"/>
      <c r="B46" s="62"/>
      <c r="C46" s="62" t="s">
        <v>363</v>
      </c>
      <c r="D46" s="62"/>
      <c r="E46" s="62"/>
      <c r="F46" s="62"/>
      <c r="G46" s="62" t="s">
        <v>364</v>
      </c>
    </row>
    <row r="51" s="59" customFormat="1" x14ac:dyDescent="0.25"/>
    <row r="52" s="59" customFormat="1" x14ac:dyDescent="0.25"/>
    <row r="53" s="59" customFormat="1" x14ac:dyDescent="0.25"/>
    <row r="54" s="59" customFormat="1" x14ac:dyDescent="0.25"/>
    <row r="55" s="59" customFormat="1" x14ac:dyDescent="0.25"/>
    <row r="56" s="59" customFormat="1" x14ac:dyDescent="0.25"/>
    <row r="57" s="59" customFormat="1" x14ac:dyDescent="0.25"/>
    <row r="58" s="59" customFormat="1" x14ac:dyDescent="0.25"/>
    <row r="59" s="59" customFormat="1" x14ac:dyDescent="0.25"/>
  </sheetData>
  <mergeCells count="3">
    <mergeCell ref="E1:K1"/>
    <mergeCell ref="D11:E11"/>
    <mergeCell ref="D39:E39"/>
  </mergeCells>
  <dataValidations count="1">
    <dataValidation allowBlank="1" showInputMessage="1" showErrorMessage="1" promptTitle="Remarks" prompt="For entering data, please double click on the cell" sqref="E29"/>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K21"/>
  <sheetViews>
    <sheetView showGridLines="0" topLeftCell="D1" workbookViewId="0">
      <selection sqref="A1:C1048576"/>
    </sheetView>
  </sheetViews>
  <sheetFormatPr defaultRowHeight="15" x14ac:dyDescent="0.25"/>
  <cols>
    <col min="1" max="3" width="0" hidden="1" customWidth="1"/>
    <col min="4" max="4" width="36.7109375" customWidth="1"/>
    <col min="6" max="6" width="20.7109375" customWidth="1"/>
  </cols>
  <sheetData>
    <row r="1" spans="1:11" ht="35.1" customHeight="1" x14ac:dyDescent="0.25">
      <c r="A1" s="44" t="s">
        <v>1515</v>
      </c>
      <c r="B1" s="43"/>
      <c r="C1" s="43"/>
      <c r="D1" s="43"/>
      <c r="E1" s="144" t="s">
        <v>1779</v>
      </c>
      <c r="F1" s="145"/>
      <c r="G1" s="145"/>
      <c r="H1" s="145"/>
      <c r="I1" s="145"/>
      <c r="J1" s="145"/>
      <c r="K1" s="145"/>
    </row>
    <row r="5" spans="1:11" x14ac:dyDescent="0.25">
      <c r="A5" s="62"/>
      <c r="B5" s="62" t="b">
        <v>0</v>
      </c>
      <c r="C5" s="62" t="s">
        <v>1516</v>
      </c>
      <c r="D5" s="62"/>
      <c r="E5" s="62"/>
      <c r="F5" s="62"/>
      <c r="G5" s="62"/>
      <c r="H5" s="62"/>
    </row>
    <row r="6" spans="1:11" x14ac:dyDescent="0.25">
      <c r="A6" s="62"/>
      <c r="B6" s="62"/>
      <c r="C6" s="62"/>
      <c r="D6" s="62"/>
      <c r="E6" s="62" t="s">
        <v>462</v>
      </c>
      <c r="F6" s="62"/>
      <c r="G6" s="62"/>
      <c r="H6" s="62"/>
    </row>
    <row r="7" spans="1:11" hidden="1" x14ac:dyDescent="0.25">
      <c r="A7" s="62"/>
      <c r="B7" s="62"/>
      <c r="C7" s="62"/>
      <c r="D7" s="62"/>
      <c r="E7" s="62"/>
      <c r="F7" s="62"/>
      <c r="G7" s="62"/>
      <c r="H7" s="62"/>
    </row>
    <row r="8" spans="1:11" hidden="1" x14ac:dyDescent="0.25">
      <c r="A8" s="62"/>
      <c r="B8" s="62"/>
      <c r="C8" s="62" t="s">
        <v>361</v>
      </c>
      <c r="D8" s="62" t="s">
        <v>365</v>
      </c>
      <c r="E8" s="62" t="s">
        <v>365</v>
      </c>
      <c r="F8" s="62"/>
      <c r="G8" s="62" t="s">
        <v>360</v>
      </c>
      <c r="H8" s="62" t="s">
        <v>362</v>
      </c>
    </row>
    <row r="9" spans="1:11" x14ac:dyDescent="0.25">
      <c r="A9" s="62"/>
      <c r="B9" s="62"/>
      <c r="C9" s="62" t="s">
        <v>397</v>
      </c>
      <c r="D9" s="136" t="s">
        <v>1517</v>
      </c>
      <c r="E9" s="137"/>
      <c r="F9" s="138"/>
      <c r="G9" s="43"/>
      <c r="H9" s="62"/>
    </row>
    <row r="10" spans="1:11" x14ac:dyDescent="0.25">
      <c r="A10" s="62"/>
      <c r="B10" s="62"/>
      <c r="C10" s="62" t="s">
        <v>365</v>
      </c>
      <c r="D10" s="139" t="s">
        <v>1498</v>
      </c>
      <c r="E10" s="139"/>
      <c r="F10" s="83" t="s">
        <v>1499</v>
      </c>
      <c r="G10" s="43"/>
      <c r="H10" s="62"/>
    </row>
    <row r="11" spans="1:11" x14ac:dyDescent="0.25">
      <c r="A11" s="62" t="s">
        <v>462</v>
      </c>
      <c r="B11" s="62"/>
      <c r="C11" s="62" t="s">
        <v>365</v>
      </c>
      <c r="D11" s="140"/>
      <c r="E11" s="140"/>
      <c r="F11" s="83" t="s">
        <v>464</v>
      </c>
      <c r="G11" s="43"/>
      <c r="H11" s="62"/>
    </row>
    <row r="12" spans="1:11" x14ac:dyDescent="0.25">
      <c r="A12" s="62"/>
      <c r="B12" s="62"/>
      <c r="C12" s="62" t="s">
        <v>360</v>
      </c>
      <c r="D12" s="45"/>
      <c r="E12" s="45"/>
      <c r="F12" s="45"/>
      <c r="G12" s="43"/>
      <c r="H12" s="62"/>
    </row>
    <row r="13" spans="1:11" x14ac:dyDescent="0.25">
      <c r="A13" s="62" t="s">
        <v>1502</v>
      </c>
      <c r="B13" s="62"/>
      <c r="C13" s="62"/>
      <c r="D13" s="84" t="s">
        <v>1503</v>
      </c>
      <c r="E13" s="85" t="s">
        <v>401</v>
      </c>
      <c r="F13" s="69"/>
      <c r="G13" s="43"/>
      <c r="H13" s="62"/>
    </row>
    <row r="14" spans="1:11" x14ac:dyDescent="0.25">
      <c r="A14" s="62" t="s">
        <v>1504</v>
      </c>
      <c r="B14" s="62"/>
      <c r="C14" s="62"/>
      <c r="D14" s="84" t="s">
        <v>1505</v>
      </c>
      <c r="E14" s="85" t="s">
        <v>402</v>
      </c>
      <c r="F14" s="69"/>
      <c r="G14" s="43"/>
      <c r="H14" s="62"/>
    </row>
    <row r="15" spans="1:11" x14ac:dyDescent="0.25">
      <c r="A15" s="62" t="s">
        <v>1506</v>
      </c>
      <c r="B15" s="62"/>
      <c r="C15" s="62"/>
      <c r="D15" s="84" t="s">
        <v>1507</v>
      </c>
      <c r="E15" s="85" t="s">
        <v>403</v>
      </c>
      <c r="F15" s="69"/>
      <c r="G15" s="43"/>
      <c r="H15" s="62"/>
    </row>
    <row r="16" spans="1:11" x14ac:dyDescent="0.25">
      <c r="A16" s="62" t="s">
        <v>1508</v>
      </c>
      <c r="B16" s="62"/>
      <c r="C16" s="62"/>
      <c r="D16" s="84" t="s">
        <v>1509</v>
      </c>
      <c r="E16" s="85" t="s">
        <v>404</v>
      </c>
      <c r="F16" s="69"/>
      <c r="G16" s="43"/>
      <c r="H16" s="62"/>
    </row>
    <row r="17" spans="1:8" x14ac:dyDescent="0.25">
      <c r="A17" s="62" t="s">
        <v>1527</v>
      </c>
      <c r="B17" s="62"/>
      <c r="C17" s="62"/>
      <c r="D17" s="84" t="s">
        <v>1510</v>
      </c>
      <c r="E17" s="85" t="s">
        <v>405</v>
      </c>
      <c r="F17" s="69"/>
      <c r="G17" s="43"/>
      <c r="H17" s="62"/>
    </row>
    <row r="18" spans="1:8" x14ac:dyDescent="0.25">
      <c r="A18" s="62" t="s">
        <v>1511</v>
      </c>
      <c r="B18" s="62"/>
      <c r="C18" s="62"/>
      <c r="D18" s="84" t="s">
        <v>1512</v>
      </c>
      <c r="E18" s="85" t="s">
        <v>406</v>
      </c>
      <c r="F18" s="96"/>
      <c r="G18" s="43"/>
      <c r="H18" s="62"/>
    </row>
    <row r="19" spans="1:8" x14ac:dyDescent="0.25">
      <c r="A19" s="62" t="s">
        <v>1513</v>
      </c>
      <c r="B19" s="62"/>
      <c r="C19" s="62"/>
      <c r="D19" s="84" t="s">
        <v>1514</v>
      </c>
      <c r="E19" s="85" t="s">
        <v>407</v>
      </c>
      <c r="F19" s="69"/>
      <c r="G19" s="43"/>
      <c r="H19" s="62"/>
    </row>
    <row r="20" spans="1:8" ht="91.5" customHeight="1" x14ac:dyDescent="0.25">
      <c r="A20" s="62"/>
      <c r="B20" s="62"/>
      <c r="C20" s="62" t="s">
        <v>360</v>
      </c>
      <c r="D20" s="141" t="s">
        <v>1810</v>
      </c>
      <c r="E20" s="154"/>
      <c r="F20" s="155"/>
      <c r="G20" s="43"/>
      <c r="H20" s="62"/>
    </row>
    <row r="21" spans="1:8" x14ac:dyDescent="0.25">
      <c r="A21" s="62"/>
      <c r="B21" s="62"/>
      <c r="C21" s="62" t="s">
        <v>363</v>
      </c>
      <c r="D21" s="62"/>
      <c r="E21" s="62"/>
      <c r="F21" s="62"/>
      <c r="G21" s="62"/>
      <c r="H21" s="62" t="s">
        <v>364</v>
      </c>
    </row>
  </sheetData>
  <mergeCells count="5">
    <mergeCell ref="E10:E11"/>
    <mergeCell ref="D10:D11"/>
    <mergeCell ref="D9:F9"/>
    <mergeCell ref="D20:F20"/>
    <mergeCell ref="E1:K1"/>
  </mergeCell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14"/>
  <sheetViews>
    <sheetView showGridLines="0" topLeftCell="D92" workbookViewId="0">
      <selection activeCell="F100" sqref="F100"/>
    </sheetView>
  </sheetViews>
  <sheetFormatPr defaultRowHeight="15" x14ac:dyDescent="0.25"/>
  <cols>
    <col min="1" max="3" width="0" hidden="1" customWidth="1"/>
    <col min="4" max="4" width="70.140625" customWidth="1"/>
    <col min="6" max="6" width="20.7109375" customWidth="1"/>
  </cols>
  <sheetData>
    <row r="1" spans="1:11" ht="35.1" customHeight="1" x14ac:dyDescent="0.25">
      <c r="A1" s="12" t="s">
        <v>1087</v>
      </c>
      <c r="E1" s="144" t="s">
        <v>1780</v>
      </c>
      <c r="F1" s="145"/>
      <c r="G1" s="145"/>
      <c r="H1" s="145"/>
      <c r="I1" s="145"/>
      <c r="J1" s="145"/>
      <c r="K1" s="145"/>
    </row>
    <row r="4" spans="1:11" ht="18.75" x14ac:dyDescent="0.25">
      <c r="D4" s="146" t="s">
        <v>1832</v>
      </c>
      <c r="E4" s="147"/>
      <c r="F4" s="147"/>
      <c r="G4" s="151"/>
    </row>
    <row r="7" spans="1:11" x14ac:dyDescent="0.25">
      <c r="A7" s="62"/>
      <c r="B7" s="62"/>
      <c r="C7" s="62" t="s">
        <v>400</v>
      </c>
      <c r="D7" s="62"/>
      <c r="E7" s="62"/>
      <c r="F7" s="62"/>
      <c r="G7" s="62"/>
      <c r="H7" s="62"/>
    </row>
    <row r="8" spans="1:11" hidden="1" x14ac:dyDescent="0.25">
      <c r="A8" s="62"/>
      <c r="B8" s="62"/>
      <c r="C8" s="62"/>
      <c r="D8" s="62"/>
      <c r="E8" s="62" t="s">
        <v>462</v>
      </c>
      <c r="F8" s="62"/>
      <c r="G8" s="62"/>
      <c r="H8" s="62"/>
    </row>
    <row r="9" spans="1:11" hidden="1" x14ac:dyDescent="0.25">
      <c r="A9" s="62"/>
      <c r="B9" s="62"/>
      <c r="C9" s="62"/>
      <c r="D9" s="62"/>
      <c r="E9" s="62"/>
      <c r="F9" s="62"/>
      <c r="G9" s="62"/>
      <c r="H9" s="62"/>
    </row>
    <row r="10" spans="1:11" hidden="1" x14ac:dyDescent="0.25">
      <c r="A10" s="62"/>
      <c r="B10" s="62"/>
      <c r="C10" s="62" t="s">
        <v>361</v>
      </c>
      <c r="D10" s="62" t="s">
        <v>365</v>
      </c>
      <c r="E10" s="62" t="s">
        <v>365</v>
      </c>
      <c r="F10" s="62"/>
      <c r="G10" s="62" t="s">
        <v>360</v>
      </c>
      <c r="H10" s="62" t="s">
        <v>362</v>
      </c>
    </row>
    <row r="11" spans="1:11" x14ac:dyDescent="0.25">
      <c r="A11" s="62"/>
      <c r="B11" s="62"/>
      <c r="C11" s="62" t="s">
        <v>397</v>
      </c>
      <c r="D11" s="136" t="s">
        <v>1683</v>
      </c>
      <c r="E11" s="137"/>
      <c r="F11" s="138"/>
      <c r="H11" s="62"/>
    </row>
    <row r="12" spans="1:11" x14ac:dyDescent="0.25">
      <c r="A12" s="62"/>
      <c r="B12" s="62"/>
      <c r="C12" s="62" t="s">
        <v>365</v>
      </c>
      <c r="D12" s="139" t="s">
        <v>463</v>
      </c>
      <c r="E12" s="139"/>
      <c r="F12" s="83" t="s">
        <v>862</v>
      </c>
      <c r="H12" s="62"/>
    </row>
    <row r="13" spans="1:11" x14ac:dyDescent="0.25">
      <c r="A13" s="62" t="s">
        <v>462</v>
      </c>
      <c r="B13" s="62"/>
      <c r="C13" s="62" t="s">
        <v>365</v>
      </c>
      <c r="D13" s="140"/>
      <c r="E13" s="140"/>
      <c r="F13" s="83" t="s">
        <v>464</v>
      </c>
      <c r="H13" s="62"/>
    </row>
    <row r="14" spans="1:11" x14ac:dyDescent="0.25">
      <c r="A14" s="62"/>
      <c r="B14" s="62"/>
      <c r="C14" s="62" t="s">
        <v>360</v>
      </c>
      <c r="H14" s="62"/>
    </row>
    <row r="15" spans="1:11" x14ac:dyDescent="0.25">
      <c r="A15" s="62" t="s">
        <v>1273</v>
      </c>
      <c r="B15" s="62" t="s">
        <v>466</v>
      </c>
      <c r="C15" s="62"/>
      <c r="D15" s="113" t="s">
        <v>1491</v>
      </c>
      <c r="E15" s="85" t="s">
        <v>401</v>
      </c>
      <c r="F15" s="71">
        <f>SUM(F16+F17)</f>
        <v>0</v>
      </c>
      <c r="H15" s="62"/>
    </row>
    <row r="16" spans="1:11" s="22" customFormat="1" x14ac:dyDescent="0.25">
      <c r="A16" s="62" t="s">
        <v>1273</v>
      </c>
      <c r="B16" s="62" t="s">
        <v>467</v>
      </c>
      <c r="C16" s="62"/>
      <c r="D16" s="82" t="s">
        <v>1236</v>
      </c>
      <c r="E16" s="85" t="s">
        <v>402</v>
      </c>
      <c r="F16" s="72"/>
      <c r="H16" s="62"/>
    </row>
    <row r="17" spans="1:8" s="22" customFormat="1" x14ac:dyDescent="0.25">
      <c r="A17" s="62" t="s">
        <v>1273</v>
      </c>
      <c r="B17" s="62" t="s">
        <v>1274</v>
      </c>
      <c r="C17" s="62"/>
      <c r="D17" s="82" t="s">
        <v>1237</v>
      </c>
      <c r="E17" s="85" t="s">
        <v>403</v>
      </c>
      <c r="F17" s="72"/>
      <c r="H17" s="62"/>
    </row>
    <row r="18" spans="1:8" s="22" customFormat="1" x14ac:dyDescent="0.25">
      <c r="A18" s="62" t="s">
        <v>465</v>
      </c>
      <c r="B18" s="62" t="s">
        <v>466</v>
      </c>
      <c r="C18" s="62"/>
      <c r="D18" s="113" t="s">
        <v>1719</v>
      </c>
      <c r="E18" s="85" t="s">
        <v>404</v>
      </c>
      <c r="F18" s="71">
        <f>F19+F20+F21</f>
        <v>0</v>
      </c>
      <c r="H18" s="62"/>
    </row>
    <row r="19" spans="1:8" x14ac:dyDescent="0.25">
      <c r="A19" s="62" t="s">
        <v>465</v>
      </c>
      <c r="B19" s="62" t="s">
        <v>467</v>
      </c>
      <c r="C19" s="62"/>
      <c r="D19" s="82" t="s">
        <v>1006</v>
      </c>
      <c r="E19" s="85" t="s">
        <v>405</v>
      </c>
      <c r="F19" s="72"/>
      <c r="H19" s="62"/>
    </row>
    <row r="20" spans="1:8" x14ac:dyDescent="0.25">
      <c r="A20" s="62" t="s">
        <v>465</v>
      </c>
      <c r="B20" s="62" t="s">
        <v>1007</v>
      </c>
      <c r="C20" s="62"/>
      <c r="D20" s="82" t="s">
        <v>1011</v>
      </c>
      <c r="E20" s="85" t="s">
        <v>406</v>
      </c>
      <c r="F20" s="72"/>
      <c r="H20" s="62"/>
    </row>
    <row r="21" spans="1:8" x14ac:dyDescent="0.25">
      <c r="A21" s="62" t="s">
        <v>465</v>
      </c>
      <c r="B21" s="62" t="s">
        <v>1008</v>
      </c>
      <c r="C21" s="62"/>
      <c r="D21" s="82" t="s">
        <v>1012</v>
      </c>
      <c r="E21" s="85" t="s">
        <v>407</v>
      </c>
      <c r="F21" s="72"/>
      <c r="H21" s="62"/>
    </row>
    <row r="22" spans="1:8" x14ac:dyDescent="0.25">
      <c r="A22" s="62" t="s">
        <v>1589</v>
      </c>
      <c r="B22" s="62" t="s">
        <v>478</v>
      </c>
      <c r="C22" s="62"/>
      <c r="D22" s="113" t="s">
        <v>1590</v>
      </c>
      <c r="E22" s="85" t="s">
        <v>408</v>
      </c>
      <c r="F22" s="71">
        <f>F23+F24+F25+F26+F27+F28+F29+F30+F31+F32</f>
        <v>0</v>
      </c>
      <c r="H22" s="62"/>
    </row>
    <row r="23" spans="1:8" x14ac:dyDescent="0.25">
      <c r="A23" s="62" t="s">
        <v>468</v>
      </c>
      <c r="B23" s="62" t="s">
        <v>469</v>
      </c>
      <c r="C23" s="62"/>
      <c r="D23" s="82" t="s">
        <v>1549</v>
      </c>
      <c r="E23" s="85" t="s">
        <v>409</v>
      </c>
      <c r="F23" s="72"/>
      <c r="H23" s="62"/>
    </row>
    <row r="24" spans="1:8" x14ac:dyDescent="0.25">
      <c r="A24" s="62" t="s">
        <v>468</v>
      </c>
      <c r="B24" s="62" t="s">
        <v>470</v>
      </c>
      <c r="C24" s="62"/>
      <c r="D24" s="82" t="s">
        <v>1550</v>
      </c>
      <c r="E24" s="85" t="s">
        <v>410</v>
      </c>
      <c r="F24" s="72"/>
      <c r="H24" s="62"/>
    </row>
    <row r="25" spans="1:8" x14ac:dyDescent="0.25">
      <c r="A25" s="62" t="s">
        <v>468</v>
      </c>
      <c r="B25" s="62" t="s">
        <v>471</v>
      </c>
      <c r="C25" s="62"/>
      <c r="D25" s="82" t="s">
        <v>1551</v>
      </c>
      <c r="E25" s="85" t="s">
        <v>411</v>
      </c>
      <c r="F25" s="72"/>
      <c r="H25" s="62"/>
    </row>
    <row r="26" spans="1:8" x14ac:dyDescent="0.25">
      <c r="A26" s="62" t="s">
        <v>468</v>
      </c>
      <c r="B26" s="62" t="s">
        <v>472</v>
      </c>
      <c r="C26" s="62"/>
      <c r="D26" s="82" t="s">
        <v>1552</v>
      </c>
      <c r="E26" s="85" t="s">
        <v>412</v>
      </c>
      <c r="F26" s="72"/>
      <c r="H26" s="62"/>
    </row>
    <row r="27" spans="1:8" ht="30" x14ac:dyDescent="0.25">
      <c r="A27" s="62" t="s">
        <v>468</v>
      </c>
      <c r="B27" s="62" t="s">
        <v>473</v>
      </c>
      <c r="C27" s="62"/>
      <c r="D27" s="82" t="s">
        <v>1553</v>
      </c>
      <c r="E27" s="85" t="s">
        <v>413</v>
      </c>
      <c r="F27" s="72"/>
      <c r="H27" s="62"/>
    </row>
    <row r="28" spans="1:8" x14ac:dyDescent="0.25">
      <c r="A28" s="62" t="s">
        <v>468</v>
      </c>
      <c r="B28" s="62" t="s">
        <v>474</v>
      </c>
      <c r="C28" s="62"/>
      <c r="D28" s="82" t="s">
        <v>1554</v>
      </c>
      <c r="E28" s="85" t="s">
        <v>414</v>
      </c>
      <c r="F28" s="72"/>
      <c r="H28" s="62"/>
    </row>
    <row r="29" spans="1:8" x14ac:dyDescent="0.25">
      <c r="A29" s="62" t="s">
        <v>468</v>
      </c>
      <c r="B29" s="62" t="s">
        <v>475</v>
      </c>
      <c r="C29" s="62"/>
      <c r="D29" s="82" t="s">
        <v>1555</v>
      </c>
      <c r="E29" s="85" t="s">
        <v>415</v>
      </c>
      <c r="F29" s="72"/>
      <c r="H29" s="62"/>
    </row>
    <row r="30" spans="1:8" s="22" customFormat="1" x14ac:dyDescent="0.25">
      <c r="A30" s="62" t="s">
        <v>468</v>
      </c>
      <c r="B30" s="62" t="s">
        <v>1369</v>
      </c>
      <c r="C30" s="62"/>
      <c r="D30" s="86" t="s">
        <v>1556</v>
      </c>
      <c r="E30" s="85" t="s">
        <v>416</v>
      </c>
      <c r="F30" s="72"/>
      <c r="H30" s="62"/>
    </row>
    <row r="31" spans="1:8" x14ac:dyDescent="0.25">
      <c r="A31" s="62" t="s">
        <v>468</v>
      </c>
      <c r="B31" s="62" t="s">
        <v>476</v>
      </c>
      <c r="C31" s="62"/>
      <c r="D31" s="82" t="s">
        <v>1557</v>
      </c>
      <c r="E31" s="85" t="s">
        <v>417</v>
      </c>
      <c r="F31" s="72"/>
      <c r="H31" s="62"/>
    </row>
    <row r="32" spans="1:8" x14ac:dyDescent="0.25">
      <c r="A32" s="62" t="s">
        <v>468</v>
      </c>
      <c r="B32" s="62" t="s">
        <v>477</v>
      </c>
      <c r="C32" s="62"/>
      <c r="D32" s="82" t="s">
        <v>1721</v>
      </c>
      <c r="E32" s="85" t="s">
        <v>418</v>
      </c>
      <c r="F32" s="72"/>
      <c r="H32" s="62"/>
    </row>
    <row r="33" spans="1:8" x14ac:dyDescent="0.25">
      <c r="A33" s="62" t="s">
        <v>485</v>
      </c>
      <c r="B33" s="62" t="s">
        <v>486</v>
      </c>
      <c r="C33" s="62"/>
      <c r="D33" s="113" t="s">
        <v>1593</v>
      </c>
      <c r="E33" s="85" t="s">
        <v>419</v>
      </c>
      <c r="F33" s="71">
        <f>F34+F42+F43+F48+F49+F50+F51+F52+F53+F54</f>
        <v>0</v>
      </c>
      <c r="H33" s="62"/>
    </row>
    <row r="34" spans="1:8" x14ac:dyDescent="0.25">
      <c r="A34" s="62" t="s">
        <v>479</v>
      </c>
      <c r="B34" s="62" t="s">
        <v>486</v>
      </c>
      <c r="C34" s="62"/>
      <c r="D34" s="113" t="s">
        <v>1558</v>
      </c>
      <c r="E34" s="85" t="s">
        <v>420</v>
      </c>
      <c r="F34" s="71">
        <f>SUM(F35:F41)</f>
        <v>0</v>
      </c>
      <c r="H34" s="62"/>
    </row>
    <row r="35" spans="1:8" s="22" customFormat="1" x14ac:dyDescent="0.25">
      <c r="A35" s="62" t="s">
        <v>479</v>
      </c>
      <c r="B35" s="62" t="s">
        <v>1266</v>
      </c>
      <c r="C35" s="62"/>
      <c r="D35" s="82" t="s">
        <v>1238</v>
      </c>
      <c r="E35" s="85" t="s">
        <v>421</v>
      </c>
      <c r="F35" s="72"/>
      <c r="H35" s="62"/>
    </row>
    <row r="36" spans="1:8" s="22" customFormat="1" x14ac:dyDescent="0.25">
      <c r="A36" s="62" t="s">
        <v>479</v>
      </c>
      <c r="B36" s="62" t="s">
        <v>1267</v>
      </c>
      <c r="C36" s="62"/>
      <c r="D36" s="82" t="s">
        <v>1263</v>
      </c>
      <c r="E36" s="85" t="s">
        <v>422</v>
      </c>
      <c r="F36" s="72"/>
      <c r="H36" s="62"/>
    </row>
    <row r="37" spans="1:8" s="22" customFormat="1" x14ac:dyDescent="0.25">
      <c r="A37" s="62" t="s">
        <v>479</v>
      </c>
      <c r="B37" s="62" t="s">
        <v>1268</v>
      </c>
      <c r="C37" s="62"/>
      <c r="D37" s="82" t="s">
        <v>1529</v>
      </c>
      <c r="E37" s="85" t="s">
        <v>423</v>
      </c>
      <c r="F37" s="72"/>
      <c r="H37" s="62"/>
    </row>
    <row r="38" spans="1:8" s="22" customFormat="1" x14ac:dyDescent="0.25">
      <c r="A38" s="62" t="s">
        <v>479</v>
      </c>
      <c r="B38" s="62" t="s">
        <v>1269</v>
      </c>
      <c r="C38" s="62"/>
      <c r="D38" s="82" t="s">
        <v>1530</v>
      </c>
      <c r="E38" s="85" t="s">
        <v>424</v>
      </c>
      <c r="F38" s="72"/>
      <c r="H38" s="62"/>
    </row>
    <row r="39" spans="1:8" s="22" customFormat="1" x14ac:dyDescent="0.25">
      <c r="A39" s="62" t="s">
        <v>479</v>
      </c>
      <c r="B39" s="62" t="s">
        <v>1270</v>
      </c>
      <c r="C39" s="62"/>
      <c r="D39" s="82" t="s">
        <v>1531</v>
      </c>
      <c r="E39" s="85" t="s">
        <v>425</v>
      </c>
      <c r="F39" s="72"/>
      <c r="H39" s="62"/>
    </row>
    <row r="40" spans="1:8" s="22" customFormat="1" x14ac:dyDescent="0.25">
      <c r="A40" s="62" t="s">
        <v>479</v>
      </c>
      <c r="B40" s="62" t="s">
        <v>1272</v>
      </c>
      <c r="C40" s="62"/>
      <c r="D40" s="82" t="s">
        <v>1532</v>
      </c>
      <c r="E40" s="85" t="s">
        <v>426</v>
      </c>
      <c r="F40" s="72"/>
      <c r="H40" s="62"/>
    </row>
    <row r="41" spans="1:8" s="22" customFormat="1" x14ac:dyDescent="0.25">
      <c r="A41" s="62" t="s">
        <v>479</v>
      </c>
      <c r="B41" s="62" t="s">
        <v>1271</v>
      </c>
      <c r="C41" s="62"/>
      <c r="D41" s="86" t="s">
        <v>1722</v>
      </c>
      <c r="E41" s="85" t="s">
        <v>427</v>
      </c>
      <c r="F41" s="72"/>
      <c r="H41" s="62"/>
    </row>
    <row r="42" spans="1:8" x14ac:dyDescent="0.25">
      <c r="A42" s="62" t="s">
        <v>480</v>
      </c>
      <c r="B42" s="62" t="s">
        <v>486</v>
      </c>
      <c r="C42" s="62"/>
      <c r="D42" s="86" t="s">
        <v>455</v>
      </c>
      <c r="E42" s="85" t="s">
        <v>428</v>
      </c>
      <c r="F42" s="72"/>
      <c r="H42" s="62"/>
    </row>
    <row r="43" spans="1:8" x14ac:dyDescent="0.25">
      <c r="A43" s="62" t="s">
        <v>481</v>
      </c>
      <c r="B43" s="62" t="s">
        <v>486</v>
      </c>
      <c r="C43" s="62"/>
      <c r="D43" s="114" t="s">
        <v>1265</v>
      </c>
      <c r="E43" s="85" t="s">
        <v>429</v>
      </c>
      <c r="F43" s="71">
        <f>SUM(F44:F47)</f>
        <v>0</v>
      </c>
      <c r="H43" s="62"/>
    </row>
    <row r="44" spans="1:8" s="22" customFormat="1" x14ac:dyDescent="0.25">
      <c r="A44" s="62" t="s">
        <v>1257</v>
      </c>
      <c r="B44" s="62" t="s">
        <v>486</v>
      </c>
      <c r="C44" s="62"/>
      <c r="D44" s="87" t="s">
        <v>1239</v>
      </c>
      <c r="E44" s="85" t="s">
        <v>430</v>
      </c>
      <c r="F44" s="72"/>
      <c r="H44" s="62"/>
    </row>
    <row r="45" spans="1:8" s="22" customFormat="1" x14ac:dyDescent="0.25">
      <c r="A45" s="62" t="s">
        <v>1258</v>
      </c>
      <c r="B45" s="62" t="s">
        <v>486</v>
      </c>
      <c r="C45" s="62"/>
      <c r="D45" s="86" t="s">
        <v>1240</v>
      </c>
      <c r="E45" s="85" t="s">
        <v>431</v>
      </c>
      <c r="F45" s="72"/>
      <c r="H45" s="62"/>
    </row>
    <row r="46" spans="1:8" s="22" customFormat="1" x14ac:dyDescent="0.25">
      <c r="A46" s="62" t="s">
        <v>1259</v>
      </c>
      <c r="B46" s="62" t="s">
        <v>486</v>
      </c>
      <c r="C46" s="62"/>
      <c r="D46" s="86" t="s">
        <v>1241</v>
      </c>
      <c r="E46" s="85" t="s">
        <v>432</v>
      </c>
      <c r="F46" s="72"/>
      <c r="H46" s="62"/>
    </row>
    <row r="47" spans="1:8" s="22" customFormat="1" x14ac:dyDescent="0.25">
      <c r="A47" s="62" t="s">
        <v>1260</v>
      </c>
      <c r="B47" s="62" t="s">
        <v>486</v>
      </c>
      <c r="C47" s="62"/>
      <c r="D47" s="86" t="s">
        <v>1242</v>
      </c>
      <c r="E47" s="85" t="s">
        <v>433</v>
      </c>
      <c r="F47" s="72"/>
      <c r="H47" s="62"/>
    </row>
    <row r="48" spans="1:8" x14ac:dyDescent="0.25">
      <c r="A48" s="62" t="s">
        <v>482</v>
      </c>
      <c r="B48" s="62" t="s">
        <v>486</v>
      </c>
      <c r="C48" s="62"/>
      <c r="D48" s="86" t="s">
        <v>456</v>
      </c>
      <c r="E48" s="85" t="s">
        <v>434</v>
      </c>
      <c r="F48" s="72"/>
      <c r="H48" s="62"/>
    </row>
    <row r="49" spans="1:8" s="22" customFormat="1" x14ac:dyDescent="0.25">
      <c r="A49" s="62" t="s">
        <v>1246</v>
      </c>
      <c r="B49" s="62" t="s">
        <v>486</v>
      </c>
      <c r="C49" s="62"/>
      <c r="D49" s="87" t="s">
        <v>1492</v>
      </c>
      <c r="E49" s="85" t="s">
        <v>435</v>
      </c>
      <c r="F49" s="72"/>
      <c r="H49" s="62"/>
    </row>
    <row r="50" spans="1:8" s="22" customFormat="1" x14ac:dyDescent="0.25">
      <c r="A50" s="62" t="s">
        <v>1247</v>
      </c>
      <c r="B50" s="62" t="s">
        <v>486</v>
      </c>
      <c r="C50" s="62"/>
      <c r="D50" s="86" t="s">
        <v>1493</v>
      </c>
      <c r="E50" s="85" t="s">
        <v>436</v>
      </c>
      <c r="F50" s="72"/>
      <c r="H50" s="62"/>
    </row>
    <row r="51" spans="1:8" s="22" customFormat="1" x14ac:dyDescent="0.25">
      <c r="A51" s="62" t="s">
        <v>1261</v>
      </c>
      <c r="B51" s="62" t="s">
        <v>486</v>
      </c>
      <c r="C51" s="62"/>
      <c r="D51" s="86" t="s">
        <v>1494</v>
      </c>
      <c r="E51" s="85" t="s">
        <v>437</v>
      </c>
      <c r="F51" s="72"/>
      <c r="H51" s="62"/>
    </row>
    <row r="52" spans="1:8" s="22" customFormat="1" x14ac:dyDescent="0.25">
      <c r="A52" s="62" t="s">
        <v>1249</v>
      </c>
      <c r="B52" s="62" t="s">
        <v>486</v>
      </c>
      <c r="C52" s="62"/>
      <c r="D52" s="86" t="s">
        <v>1495</v>
      </c>
      <c r="E52" s="85" t="s">
        <v>438</v>
      </c>
      <c r="F52" s="72"/>
      <c r="H52" s="62"/>
    </row>
    <row r="53" spans="1:8" x14ac:dyDescent="0.25">
      <c r="A53" s="62" t="s">
        <v>483</v>
      </c>
      <c r="B53" s="62" t="s">
        <v>486</v>
      </c>
      <c r="C53" s="62"/>
      <c r="D53" s="86" t="s">
        <v>1496</v>
      </c>
      <c r="E53" s="85" t="s">
        <v>439</v>
      </c>
      <c r="F53" s="72"/>
      <c r="H53" s="62"/>
    </row>
    <row r="54" spans="1:8" x14ac:dyDescent="0.25">
      <c r="A54" s="62" t="s">
        <v>484</v>
      </c>
      <c r="B54" s="62" t="s">
        <v>486</v>
      </c>
      <c r="C54" s="62"/>
      <c r="D54" s="86" t="s">
        <v>1497</v>
      </c>
      <c r="E54" s="85" t="s">
        <v>440</v>
      </c>
      <c r="F54" s="72"/>
      <c r="H54" s="62"/>
    </row>
    <row r="55" spans="1:8" x14ac:dyDescent="0.25">
      <c r="A55" s="62" t="s">
        <v>485</v>
      </c>
      <c r="B55" s="62" t="s">
        <v>493</v>
      </c>
      <c r="C55" s="62"/>
      <c r="D55" s="113" t="s">
        <v>1591</v>
      </c>
      <c r="E55" s="85" t="s">
        <v>441</v>
      </c>
      <c r="F55" s="71">
        <f>F56+F57+F60+F65+F66+F74+F81+F82+F83+F84+F85+F86+F87+F88+F89</f>
        <v>0</v>
      </c>
      <c r="H55" s="62"/>
    </row>
    <row r="56" spans="1:8" x14ac:dyDescent="0.25">
      <c r="A56" s="62" t="s">
        <v>487</v>
      </c>
      <c r="B56" s="62" t="s">
        <v>493</v>
      </c>
      <c r="C56" s="62"/>
      <c r="D56" s="86" t="s">
        <v>1723</v>
      </c>
      <c r="E56" s="85" t="s">
        <v>442</v>
      </c>
      <c r="F56" s="72"/>
      <c r="H56" s="62"/>
    </row>
    <row r="57" spans="1:8" x14ac:dyDescent="0.25">
      <c r="A57" s="62" t="s">
        <v>488</v>
      </c>
      <c r="B57" s="62" t="s">
        <v>493</v>
      </c>
      <c r="C57" s="62"/>
      <c r="D57" s="114" t="s">
        <v>1815</v>
      </c>
      <c r="E57" s="85" t="s">
        <v>443</v>
      </c>
      <c r="F57" s="71">
        <f>F58+F59</f>
        <v>0</v>
      </c>
      <c r="H57" s="62"/>
    </row>
    <row r="58" spans="1:8" s="61" customFormat="1" x14ac:dyDescent="0.25">
      <c r="A58" s="62" t="s">
        <v>488</v>
      </c>
      <c r="B58" s="62" t="s">
        <v>1760</v>
      </c>
      <c r="C58" s="62"/>
      <c r="D58" s="86" t="s">
        <v>1758</v>
      </c>
      <c r="E58" s="85" t="s">
        <v>444</v>
      </c>
      <c r="F58" s="72"/>
      <c r="H58" s="62"/>
    </row>
    <row r="59" spans="1:8" s="61" customFormat="1" x14ac:dyDescent="0.25">
      <c r="A59" s="62" t="s">
        <v>488</v>
      </c>
      <c r="B59" s="62" t="s">
        <v>1761</v>
      </c>
      <c r="C59" s="62"/>
      <c r="D59" s="86" t="s">
        <v>1759</v>
      </c>
      <c r="E59" s="85" t="s">
        <v>445</v>
      </c>
      <c r="F59" s="72"/>
      <c r="H59" s="62"/>
    </row>
    <row r="60" spans="1:8" x14ac:dyDescent="0.25">
      <c r="A60" s="62" t="s">
        <v>481</v>
      </c>
      <c r="B60" s="62" t="s">
        <v>493</v>
      </c>
      <c r="C60" s="62"/>
      <c r="D60" s="114" t="s">
        <v>1559</v>
      </c>
      <c r="E60" s="85" t="s">
        <v>446</v>
      </c>
      <c r="F60" s="71">
        <f>SUM(F61:F64)</f>
        <v>0</v>
      </c>
      <c r="H60" s="62"/>
    </row>
    <row r="61" spans="1:8" s="22" customFormat="1" x14ac:dyDescent="0.25">
      <c r="A61" s="62" t="s">
        <v>1257</v>
      </c>
      <c r="B61" s="62" t="s">
        <v>493</v>
      </c>
      <c r="C61" s="62"/>
      <c r="D61" s="87" t="s">
        <v>1239</v>
      </c>
      <c r="E61" s="85" t="s">
        <v>447</v>
      </c>
      <c r="F61" s="72"/>
      <c r="H61" s="62"/>
    </row>
    <row r="62" spans="1:8" s="22" customFormat="1" x14ac:dyDescent="0.25">
      <c r="A62" s="62" t="s">
        <v>1258</v>
      </c>
      <c r="B62" s="62" t="s">
        <v>493</v>
      </c>
      <c r="C62" s="62"/>
      <c r="D62" s="82" t="s">
        <v>1724</v>
      </c>
      <c r="E62" s="85" t="s">
        <v>448</v>
      </c>
      <c r="F62" s="72"/>
      <c r="H62" s="62"/>
    </row>
    <row r="63" spans="1:8" s="22" customFormat="1" x14ac:dyDescent="0.25">
      <c r="A63" s="62" t="s">
        <v>1259</v>
      </c>
      <c r="B63" s="62" t="s">
        <v>493</v>
      </c>
      <c r="C63" s="62"/>
      <c r="D63" s="82" t="s">
        <v>1725</v>
      </c>
      <c r="E63" s="85" t="s">
        <v>449</v>
      </c>
      <c r="F63" s="72"/>
      <c r="H63" s="62"/>
    </row>
    <row r="64" spans="1:8" s="22" customFormat="1" x14ac:dyDescent="0.25">
      <c r="A64" s="62" t="s">
        <v>1260</v>
      </c>
      <c r="B64" s="62" t="s">
        <v>493</v>
      </c>
      <c r="C64" s="62"/>
      <c r="D64" s="82" t="s">
        <v>1560</v>
      </c>
      <c r="E64" s="85" t="s">
        <v>450</v>
      </c>
      <c r="F64" s="72"/>
      <c r="H64" s="62"/>
    </row>
    <row r="65" spans="1:8" x14ac:dyDescent="0.25">
      <c r="A65" s="62" t="s">
        <v>482</v>
      </c>
      <c r="B65" s="62" t="s">
        <v>493</v>
      </c>
      <c r="C65" s="62"/>
      <c r="D65" s="86" t="s">
        <v>456</v>
      </c>
      <c r="E65" s="85" t="s">
        <v>451</v>
      </c>
      <c r="F65" s="72"/>
      <c r="H65" s="62"/>
    </row>
    <row r="66" spans="1:8" x14ac:dyDescent="0.25">
      <c r="A66" s="62" t="s">
        <v>489</v>
      </c>
      <c r="B66" s="62" t="s">
        <v>493</v>
      </c>
      <c r="C66" s="62"/>
      <c r="D66" s="114" t="s">
        <v>1726</v>
      </c>
      <c r="E66" s="85" t="s">
        <v>452</v>
      </c>
      <c r="F66" s="71">
        <f>SUM(F67:F73)</f>
        <v>0</v>
      </c>
      <c r="H66" s="62"/>
    </row>
    <row r="67" spans="1:8" s="22" customFormat="1" x14ac:dyDescent="0.25">
      <c r="A67" s="62" t="s">
        <v>489</v>
      </c>
      <c r="B67" s="62" t="s">
        <v>1256</v>
      </c>
      <c r="C67" s="62"/>
      <c r="D67" s="86" t="s">
        <v>1243</v>
      </c>
      <c r="E67" s="85" t="s">
        <v>453</v>
      </c>
      <c r="F67" s="72"/>
      <c r="H67" s="62"/>
    </row>
    <row r="68" spans="1:8" s="22" customFormat="1" x14ac:dyDescent="0.25">
      <c r="A68" s="62" t="s">
        <v>489</v>
      </c>
      <c r="B68" s="62" t="s">
        <v>1251</v>
      </c>
      <c r="C68" s="62"/>
      <c r="D68" s="82" t="s">
        <v>1533</v>
      </c>
      <c r="E68" s="85" t="s">
        <v>454</v>
      </c>
      <c r="F68" s="72"/>
      <c r="H68" s="62"/>
    </row>
    <row r="69" spans="1:8" s="22" customFormat="1" x14ac:dyDescent="0.25">
      <c r="A69" s="62" t="s">
        <v>489</v>
      </c>
      <c r="B69" s="62" t="s">
        <v>1252</v>
      </c>
      <c r="C69" s="62"/>
      <c r="D69" s="86" t="s">
        <v>1529</v>
      </c>
      <c r="E69" s="85" t="s">
        <v>1276</v>
      </c>
      <c r="F69" s="72"/>
      <c r="H69" s="62"/>
    </row>
    <row r="70" spans="1:8" s="22" customFormat="1" x14ac:dyDescent="0.25">
      <c r="A70" s="62" t="s">
        <v>489</v>
      </c>
      <c r="B70" s="62" t="s">
        <v>1250</v>
      </c>
      <c r="C70" s="62"/>
      <c r="D70" s="86" t="s">
        <v>1534</v>
      </c>
      <c r="E70" s="85" t="s">
        <v>1277</v>
      </c>
      <c r="F70" s="72"/>
      <c r="H70" s="62"/>
    </row>
    <row r="71" spans="1:8" s="22" customFormat="1" x14ac:dyDescent="0.25">
      <c r="A71" s="62" t="s">
        <v>489</v>
      </c>
      <c r="B71" s="62" t="s">
        <v>1253</v>
      </c>
      <c r="C71" s="62"/>
      <c r="D71" s="86" t="s">
        <v>1531</v>
      </c>
      <c r="E71" s="85" t="s">
        <v>1278</v>
      </c>
      <c r="F71" s="72"/>
      <c r="H71" s="62"/>
    </row>
    <row r="72" spans="1:8" s="22" customFormat="1" x14ac:dyDescent="0.25">
      <c r="A72" s="62" t="s">
        <v>489</v>
      </c>
      <c r="B72" s="62" t="s">
        <v>1254</v>
      </c>
      <c r="C72" s="62"/>
      <c r="D72" s="86" t="s">
        <v>1532</v>
      </c>
      <c r="E72" s="85" t="s">
        <v>1279</v>
      </c>
      <c r="F72" s="72"/>
      <c r="H72" s="62"/>
    </row>
    <row r="73" spans="1:8" s="22" customFormat="1" x14ac:dyDescent="0.25">
      <c r="A73" s="62" t="s">
        <v>489</v>
      </c>
      <c r="B73" s="62" t="s">
        <v>1255</v>
      </c>
      <c r="C73" s="62"/>
      <c r="D73" s="88" t="s">
        <v>1262</v>
      </c>
      <c r="E73" s="85" t="s">
        <v>1280</v>
      </c>
      <c r="F73" s="72"/>
      <c r="H73" s="62"/>
    </row>
    <row r="74" spans="1:8" x14ac:dyDescent="0.25">
      <c r="A74" s="62" t="s">
        <v>479</v>
      </c>
      <c r="B74" s="62" t="s">
        <v>493</v>
      </c>
      <c r="C74" s="62"/>
      <c r="D74" s="113" t="s">
        <v>1727</v>
      </c>
      <c r="E74" s="85" t="s">
        <v>1281</v>
      </c>
      <c r="F74" s="71">
        <f>SUM(F75:F80)</f>
        <v>0</v>
      </c>
      <c r="H74" s="62"/>
    </row>
    <row r="75" spans="1:8" s="22" customFormat="1" x14ac:dyDescent="0.25">
      <c r="A75" s="62" t="s">
        <v>479</v>
      </c>
      <c r="B75" s="62" t="s">
        <v>1250</v>
      </c>
      <c r="C75" s="62"/>
      <c r="D75" s="86" t="s">
        <v>1244</v>
      </c>
      <c r="E75" s="85" t="s">
        <v>1282</v>
      </c>
      <c r="F75" s="72"/>
      <c r="H75" s="62"/>
    </row>
    <row r="76" spans="1:8" s="22" customFormat="1" x14ac:dyDescent="0.25">
      <c r="A76" s="62" t="s">
        <v>479</v>
      </c>
      <c r="B76" s="62" t="s">
        <v>1251</v>
      </c>
      <c r="C76" s="62"/>
      <c r="D76" s="82" t="s">
        <v>1537</v>
      </c>
      <c r="E76" s="85" t="s">
        <v>1283</v>
      </c>
      <c r="F76" s="72"/>
      <c r="H76" s="62"/>
    </row>
    <row r="77" spans="1:8" s="22" customFormat="1" x14ac:dyDescent="0.25">
      <c r="A77" s="62" t="s">
        <v>479</v>
      </c>
      <c r="B77" s="62" t="s">
        <v>1252</v>
      </c>
      <c r="C77" s="62"/>
      <c r="D77" s="82" t="s">
        <v>1538</v>
      </c>
      <c r="E77" s="85" t="s">
        <v>1284</v>
      </c>
      <c r="F77" s="72"/>
      <c r="H77" s="62"/>
    </row>
    <row r="78" spans="1:8" s="22" customFormat="1" x14ac:dyDescent="0.25">
      <c r="A78" s="62" t="s">
        <v>479</v>
      </c>
      <c r="B78" s="62" t="s">
        <v>1253</v>
      </c>
      <c r="C78" s="62"/>
      <c r="D78" s="82" t="s">
        <v>1539</v>
      </c>
      <c r="E78" s="85" t="s">
        <v>1285</v>
      </c>
      <c r="F78" s="72"/>
      <c r="H78" s="62"/>
    </row>
    <row r="79" spans="1:8" s="22" customFormat="1" x14ac:dyDescent="0.25">
      <c r="A79" s="62" t="s">
        <v>479</v>
      </c>
      <c r="B79" s="62" t="s">
        <v>1254</v>
      </c>
      <c r="C79" s="62"/>
      <c r="D79" s="82" t="s">
        <v>1540</v>
      </c>
      <c r="E79" s="85" t="s">
        <v>1286</v>
      </c>
      <c r="F79" s="72"/>
      <c r="H79" s="62"/>
    </row>
    <row r="80" spans="1:8" s="22" customFormat="1" x14ac:dyDescent="0.25">
      <c r="A80" s="62" t="s">
        <v>479</v>
      </c>
      <c r="B80" s="62" t="s">
        <v>1255</v>
      </c>
      <c r="C80" s="62"/>
      <c r="D80" s="82" t="s">
        <v>1541</v>
      </c>
      <c r="E80" s="85" t="s">
        <v>1287</v>
      </c>
      <c r="F80" s="72"/>
      <c r="H80" s="62"/>
    </row>
    <row r="81" spans="1:8" ht="60" x14ac:dyDescent="0.25">
      <c r="A81" s="62" t="s">
        <v>490</v>
      </c>
      <c r="B81" s="62" t="s">
        <v>493</v>
      </c>
      <c r="C81" s="62"/>
      <c r="D81" s="82" t="s">
        <v>1561</v>
      </c>
      <c r="E81" s="85" t="s">
        <v>1288</v>
      </c>
      <c r="F81" s="72"/>
      <c r="H81" s="62"/>
    </row>
    <row r="82" spans="1:8" x14ac:dyDescent="0.25">
      <c r="A82" s="62" t="s">
        <v>491</v>
      </c>
      <c r="B82" s="62" t="s">
        <v>493</v>
      </c>
      <c r="C82" s="62"/>
      <c r="D82" s="82" t="s">
        <v>1757</v>
      </c>
      <c r="E82" s="85" t="s">
        <v>1289</v>
      </c>
      <c r="F82" s="72"/>
      <c r="H82" s="62"/>
    </row>
    <row r="83" spans="1:8" s="22" customFormat="1" x14ac:dyDescent="0.25">
      <c r="A83" s="62" t="s">
        <v>1246</v>
      </c>
      <c r="B83" s="62" t="s">
        <v>493</v>
      </c>
      <c r="C83" s="62"/>
      <c r="D83" s="82" t="s">
        <v>1562</v>
      </c>
      <c r="E83" s="85" t="s">
        <v>1290</v>
      </c>
      <c r="F83" s="72"/>
      <c r="H83" s="62"/>
    </row>
    <row r="84" spans="1:8" s="22" customFormat="1" x14ac:dyDescent="0.25">
      <c r="A84" s="62" t="s">
        <v>1247</v>
      </c>
      <c r="B84" s="62" t="s">
        <v>493</v>
      </c>
      <c r="C84" s="62"/>
      <c r="D84" s="86" t="s">
        <v>1563</v>
      </c>
      <c r="E84" s="85" t="s">
        <v>1291</v>
      </c>
      <c r="F84" s="72"/>
      <c r="H84" s="62"/>
    </row>
    <row r="85" spans="1:8" s="22" customFormat="1" x14ac:dyDescent="0.25">
      <c r="A85" s="62" t="s">
        <v>1248</v>
      </c>
      <c r="B85" s="62" t="s">
        <v>493</v>
      </c>
      <c r="C85" s="62"/>
      <c r="D85" s="86" t="s">
        <v>1564</v>
      </c>
      <c r="E85" s="85" t="s">
        <v>1292</v>
      </c>
      <c r="F85" s="72"/>
      <c r="H85" s="62"/>
    </row>
    <row r="86" spans="1:8" s="22" customFormat="1" x14ac:dyDescent="0.25">
      <c r="A86" s="62" t="s">
        <v>1249</v>
      </c>
      <c r="B86" s="62" t="s">
        <v>493</v>
      </c>
      <c r="C86" s="62"/>
      <c r="D86" s="86" t="s">
        <v>1565</v>
      </c>
      <c r="E86" s="85" t="s">
        <v>1293</v>
      </c>
      <c r="F86" s="72"/>
      <c r="H86" s="62"/>
    </row>
    <row r="87" spans="1:8" x14ac:dyDescent="0.25">
      <c r="A87" s="62" t="s">
        <v>492</v>
      </c>
      <c r="B87" s="62" t="s">
        <v>493</v>
      </c>
      <c r="C87" s="62"/>
      <c r="D87" s="86" t="s">
        <v>1568</v>
      </c>
      <c r="E87" s="85" t="s">
        <v>1294</v>
      </c>
      <c r="F87" s="72"/>
      <c r="H87" s="62"/>
    </row>
    <row r="88" spans="1:8" x14ac:dyDescent="0.25">
      <c r="A88" s="62" t="s">
        <v>483</v>
      </c>
      <c r="B88" s="62" t="s">
        <v>493</v>
      </c>
      <c r="C88" s="62"/>
      <c r="D88" s="86" t="s">
        <v>1566</v>
      </c>
      <c r="E88" s="85" t="s">
        <v>1295</v>
      </c>
      <c r="F88" s="72"/>
      <c r="H88" s="62"/>
    </row>
    <row r="89" spans="1:8" x14ac:dyDescent="0.25">
      <c r="A89" s="62" t="s">
        <v>484</v>
      </c>
      <c r="B89" s="62" t="s">
        <v>493</v>
      </c>
      <c r="C89" s="62"/>
      <c r="D89" s="86" t="s">
        <v>1567</v>
      </c>
      <c r="E89" s="85" t="s">
        <v>1296</v>
      </c>
      <c r="F89" s="72"/>
      <c r="H89" s="62"/>
    </row>
    <row r="90" spans="1:8" x14ac:dyDescent="0.25">
      <c r="A90" s="62" t="s">
        <v>485</v>
      </c>
      <c r="B90" s="62" t="s">
        <v>494</v>
      </c>
      <c r="C90" s="62"/>
      <c r="D90" s="113" t="s">
        <v>1592</v>
      </c>
      <c r="E90" s="85" t="s">
        <v>1297</v>
      </c>
      <c r="F90" s="71">
        <f>F33+F55</f>
        <v>0</v>
      </c>
      <c r="H90" s="62"/>
    </row>
    <row r="91" spans="1:8" x14ac:dyDescent="0.25">
      <c r="A91" s="62" t="s">
        <v>485</v>
      </c>
      <c r="B91" s="62" t="s">
        <v>495</v>
      </c>
      <c r="C91" s="62"/>
      <c r="D91" s="87" t="s">
        <v>1264</v>
      </c>
      <c r="E91" s="85" t="s">
        <v>1298</v>
      </c>
      <c r="F91" s="72"/>
      <c r="H91" s="62"/>
    </row>
    <row r="92" spans="1:8" ht="30" x14ac:dyDescent="0.25">
      <c r="A92" s="62" t="s">
        <v>485</v>
      </c>
      <c r="B92" s="62" t="s">
        <v>496</v>
      </c>
      <c r="C92" s="62"/>
      <c r="D92" s="87" t="s">
        <v>1535</v>
      </c>
      <c r="E92" s="85" t="s">
        <v>1299</v>
      </c>
      <c r="F92" s="72"/>
      <c r="H92" s="62"/>
    </row>
    <row r="93" spans="1:8" x14ac:dyDescent="0.25">
      <c r="A93" s="62" t="s">
        <v>485</v>
      </c>
      <c r="B93" s="62" t="s">
        <v>497</v>
      </c>
      <c r="C93" s="62"/>
      <c r="D93" s="86" t="s">
        <v>1536</v>
      </c>
      <c r="E93" s="85" t="s">
        <v>1300</v>
      </c>
      <c r="F93" s="72"/>
      <c r="H93" s="62"/>
    </row>
    <row r="94" spans="1:8" x14ac:dyDescent="0.25">
      <c r="A94" s="62" t="s">
        <v>503</v>
      </c>
      <c r="B94" s="62"/>
      <c r="C94" s="62"/>
      <c r="D94" s="113" t="s">
        <v>1696</v>
      </c>
      <c r="E94" s="85" t="s">
        <v>1301</v>
      </c>
      <c r="F94" s="71">
        <f>F95+F96+F97+F98+F99</f>
        <v>0</v>
      </c>
      <c r="H94" s="62"/>
    </row>
    <row r="95" spans="1:8" x14ac:dyDescent="0.25">
      <c r="A95" s="62" t="s">
        <v>498</v>
      </c>
      <c r="B95" s="62"/>
      <c r="C95" s="62"/>
      <c r="D95" s="82" t="s">
        <v>457</v>
      </c>
      <c r="E95" s="85" t="s">
        <v>1302</v>
      </c>
      <c r="F95" s="72"/>
      <c r="H95" s="62"/>
    </row>
    <row r="96" spans="1:8" x14ac:dyDescent="0.25">
      <c r="A96" s="62" t="s">
        <v>499</v>
      </c>
      <c r="B96" s="62"/>
      <c r="C96" s="62"/>
      <c r="D96" s="82" t="s">
        <v>458</v>
      </c>
      <c r="E96" s="85" t="s">
        <v>1303</v>
      </c>
      <c r="F96" s="72"/>
      <c r="H96" s="62"/>
    </row>
    <row r="97" spans="1:8" x14ac:dyDescent="0.25">
      <c r="A97" s="62" t="s">
        <v>500</v>
      </c>
      <c r="B97" s="62"/>
      <c r="C97" s="62"/>
      <c r="D97" s="82" t="s">
        <v>1528</v>
      </c>
      <c r="E97" s="85" t="s">
        <v>1304</v>
      </c>
      <c r="F97" s="72"/>
      <c r="H97" s="62"/>
    </row>
    <row r="98" spans="1:8" x14ac:dyDescent="0.25">
      <c r="A98" s="62" t="s">
        <v>501</v>
      </c>
      <c r="B98" s="62"/>
      <c r="C98" s="62"/>
      <c r="D98" s="82" t="s">
        <v>459</v>
      </c>
      <c r="E98" s="85" t="s">
        <v>1305</v>
      </c>
      <c r="F98" s="72"/>
      <c r="H98" s="62"/>
    </row>
    <row r="99" spans="1:8" x14ac:dyDescent="0.25">
      <c r="A99" s="62" t="s">
        <v>502</v>
      </c>
      <c r="B99" s="62"/>
      <c r="C99" s="62"/>
      <c r="D99" s="82" t="s">
        <v>460</v>
      </c>
      <c r="E99" s="85" t="s">
        <v>1306</v>
      </c>
      <c r="F99" s="72"/>
      <c r="H99" s="62"/>
    </row>
    <row r="100" spans="1:8" x14ac:dyDescent="0.25">
      <c r="A100" s="62" t="s">
        <v>973</v>
      </c>
      <c r="B100" s="62"/>
      <c r="C100" s="62"/>
      <c r="D100" s="113" t="s">
        <v>1868</v>
      </c>
      <c r="E100" s="85" t="s">
        <v>1307</v>
      </c>
      <c r="F100" s="71">
        <f>F101+F102+SUM(F104:F109)</f>
        <v>0</v>
      </c>
      <c r="H100" s="62"/>
    </row>
    <row r="101" spans="1:8" x14ac:dyDescent="0.25">
      <c r="A101" s="62" t="s">
        <v>510</v>
      </c>
      <c r="B101" s="62"/>
      <c r="C101" s="62"/>
      <c r="D101" s="86" t="s">
        <v>1245</v>
      </c>
      <c r="E101" s="85" t="s">
        <v>1308</v>
      </c>
      <c r="F101" s="72"/>
      <c r="H101" s="62"/>
    </row>
    <row r="102" spans="1:8" ht="30" x14ac:dyDescent="0.25">
      <c r="A102" s="62" t="s">
        <v>1678</v>
      </c>
      <c r="B102" s="62"/>
      <c r="C102" s="62"/>
      <c r="D102" s="86" t="s">
        <v>1867</v>
      </c>
      <c r="E102" s="85" t="s">
        <v>1309</v>
      </c>
      <c r="F102" s="72"/>
      <c r="H102" s="62"/>
    </row>
    <row r="103" spans="1:8" s="61" customFormat="1" x14ac:dyDescent="0.25">
      <c r="A103" s="62" t="s">
        <v>506</v>
      </c>
      <c r="B103" s="62" t="s">
        <v>494</v>
      </c>
      <c r="C103" s="62"/>
      <c r="D103" s="86" t="s">
        <v>1728</v>
      </c>
      <c r="E103" s="85" t="s">
        <v>1310</v>
      </c>
      <c r="F103" s="58"/>
      <c r="H103" s="62"/>
    </row>
    <row r="104" spans="1:8" x14ac:dyDescent="0.25">
      <c r="A104" s="62" t="s">
        <v>509</v>
      </c>
      <c r="B104" s="62"/>
      <c r="C104" s="62"/>
      <c r="D104" s="82" t="s">
        <v>1680</v>
      </c>
      <c r="E104" s="85" t="s">
        <v>1311</v>
      </c>
      <c r="F104" s="72"/>
      <c r="H104" s="62"/>
    </row>
    <row r="105" spans="1:8" x14ac:dyDescent="0.25">
      <c r="A105" s="62" t="s">
        <v>972</v>
      </c>
      <c r="B105" s="62"/>
      <c r="C105" s="62"/>
      <c r="D105" s="82" t="s">
        <v>1729</v>
      </c>
      <c r="E105" s="85" t="s">
        <v>1312</v>
      </c>
      <c r="F105" s="72"/>
      <c r="H105" s="62"/>
    </row>
    <row r="106" spans="1:8" x14ac:dyDescent="0.25">
      <c r="A106" s="62" t="s">
        <v>504</v>
      </c>
      <c r="B106" s="62"/>
      <c r="C106" s="62"/>
      <c r="D106" s="82" t="s">
        <v>1730</v>
      </c>
      <c r="E106" s="85" t="s">
        <v>1313</v>
      </c>
      <c r="F106" s="72"/>
      <c r="H106" s="62"/>
    </row>
    <row r="107" spans="1:8" x14ac:dyDescent="0.25">
      <c r="A107" s="62" t="s">
        <v>505</v>
      </c>
      <c r="B107" s="62"/>
      <c r="C107" s="62"/>
      <c r="D107" s="82" t="s">
        <v>1731</v>
      </c>
      <c r="E107" s="85" t="s">
        <v>1314</v>
      </c>
      <c r="F107" s="72"/>
      <c r="H107" s="62"/>
    </row>
    <row r="108" spans="1:8" x14ac:dyDescent="0.25">
      <c r="A108" s="62" t="s">
        <v>508</v>
      </c>
      <c r="B108" s="62"/>
      <c r="C108" s="62"/>
      <c r="D108" s="82" t="s">
        <v>1732</v>
      </c>
      <c r="E108" s="85" t="s">
        <v>1315</v>
      </c>
      <c r="F108" s="72"/>
      <c r="H108" s="62"/>
    </row>
    <row r="109" spans="1:8" x14ac:dyDescent="0.25">
      <c r="A109" s="62" t="s">
        <v>507</v>
      </c>
      <c r="B109" s="62"/>
      <c r="C109" s="62"/>
      <c r="D109" s="82" t="s">
        <v>1681</v>
      </c>
      <c r="E109" s="85" t="s">
        <v>1594</v>
      </c>
      <c r="F109" s="72"/>
      <c r="H109" s="62"/>
    </row>
    <row r="110" spans="1:8" s="22" customFormat="1" x14ac:dyDescent="0.25">
      <c r="A110" s="62" t="s">
        <v>1588</v>
      </c>
      <c r="B110" s="62"/>
      <c r="C110" s="62"/>
      <c r="D110" s="82" t="s">
        <v>1587</v>
      </c>
      <c r="E110" s="85" t="s">
        <v>1679</v>
      </c>
      <c r="F110" s="72"/>
      <c r="H110" s="62"/>
    </row>
    <row r="111" spans="1:8" x14ac:dyDescent="0.25">
      <c r="A111" s="62" t="s">
        <v>511</v>
      </c>
      <c r="B111" s="62"/>
      <c r="C111" s="62"/>
      <c r="D111" s="113" t="s">
        <v>1825</v>
      </c>
      <c r="E111" s="85" t="s">
        <v>1762</v>
      </c>
      <c r="F111" s="71">
        <f>F18+F22+F33+F55+F94+F100+F110</f>
        <v>0</v>
      </c>
      <c r="H111" s="62"/>
    </row>
    <row r="112" spans="1:8" x14ac:dyDescent="0.25">
      <c r="A112" s="62" t="s">
        <v>512</v>
      </c>
      <c r="B112" s="62"/>
      <c r="C112" s="62"/>
      <c r="D112" s="82" t="s">
        <v>461</v>
      </c>
      <c r="E112" s="85" t="s">
        <v>1763</v>
      </c>
      <c r="F112" s="71" t="e">
        <f>(F90+F94)/DNBS02_PART4!F22</f>
        <v>#DIV/0!</v>
      </c>
      <c r="H112" s="62"/>
    </row>
    <row r="113" spans="1:8" x14ac:dyDescent="0.25">
      <c r="A113" s="62"/>
      <c r="B113" s="62"/>
      <c r="C113" s="62" t="s">
        <v>360</v>
      </c>
      <c r="H113" s="62"/>
    </row>
    <row r="114" spans="1:8" x14ac:dyDescent="0.25">
      <c r="A114" s="62"/>
      <c r="B114" s="62"/>
      <c r="C114" s="62" t="s">
        <v>363</v>
      </c>
      <c r="D114" s="62"/>
      <c r="E114" s="62"/>
      <c r="F114" s="62"/>
      <c r="G114" s="62"/>
      <c r="H114" s="62" t="s">
        <v>364</v>
      </c>
    </row>
  </sheetData>
  <mergeCells count="5">
    <mergeCell ref="E12:E13"/>
    <mergeCell ref="D12:D13"/>
    <mergeCell ref="D11:F11"/>
    <mergeCell ref="E1:K1"/>
    <mergeCell ref="D4:G4"/>
  </mergeCells>
  <dataValidations count="2">
    <dataValidation type="decimal" allowBlank="1" showInputMessage="1" showErrorMessage="1" errorTitle="Input Error" error="Please enter a non-negative value between 0 and 999999999999999" sqref="F105:F112 F33:F103 F15:F31">
      <formula1>0</formula1>
      <formula2>999999999999999</formula2>
    </dataValidation>
    <dataValidation type="decimal" allowBlank="1" showInputMessage="1" showErrorMessage="1" errorTitle="Input Error" error="Please enter a numeric value between -999999999999999 and 999999999999999" sqref="F32 F104">
      <formula1>-999999999999999</formula1>
      <formula2>999999999999999</formula2>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74"/>
  <sheetViews>
    <sheetView showGridLines="0" topLeftCell="D1" workbookViewId="0">
      <selection sqref="A1:C1048576"/>
    </sheetView>
  </sheetViews>
  <sheetFormatPr defaultRowHeight="15" x14ac:dyDescent="0.25"/>
  <cols>
    <col min="1" max="3" width="0" hidden="1" customWidth="1"/>
    <col min="4" max="4" width="61.5703125" bestFit="1" customWidth="1"/>
    <col min="5" max="5" width="10.5703125" customWidth="1"/>
    <col min="6" max="6" width="20.7109375" customWidth="1"/>
  </cols>
  <sheetData>
    <row r="1" spans="1:11" ht="35.1" customHeight="1" x14ac:dyDescent="0.25">
      <c r="A1" s="12" t="s">
        <v>1088</v>
      </c>
      <c r="E1" s="144" t="s">
        <v>1781</v>
      </c>
      <c r="F1" s="145"/>
      <c r="G1" s="145"/>
      <c r="H1" s="145"/>
      <c r="I1" s="145"/>
      <c r="J1" s="145"/>
      <c r="K1" s="145"/>
    </row>
    <row r="4" spans="1:11" ht="18.75" x14ac:dyDescent="0.25">
      <c r="D4" s="146" t="s">
        <v>1832</v>
      </c>
      <c r="E4" s="147"/>
      <c r="F4" s="147"/>
      <c r="G4" s="151"/>
    </row>
    <row r="7" spans="1:11" x14ac:dyDescent="0.25">
      <c r="A7" s="62"/>
      <c r="B7" s="62"/>
      <c r="C7" s="62" t="s">
        <v>513</v>
      </c>
      <c r="D7" s="62"/>
      <c r="E7" s="62"/>
      <c r="F7" s="62"/>
      <c r="G7" s="62"/>
      <c r="H7" s="62"/>
    </row>
    <row r="8" spans="1:11" hidden="1" x14ac:dyDescent="0.25">
      <c r="A8" s="62"/>
      <c r="B8" s="62"/>
      <c r="C8" s="62"/>
      <c r="D8" s="62"/>
      <c r="E8" s="62" t="s">
        <v>462</v>
      </c>
      <c r="F8" s="62"/>
      <c r="G8" s="62"/>
      <c r="H8" s="62"/>
    </row>
    <row r="9" spans="1:11" hidden="1" x14ac:dyDescent="0.25">
      <c r="A9" s="62"/>
      <c r="B9" s="62"/>
      <c r="C9" s="62"/>
      <c r="D9" s="62"/>
      <c r="E9" s="62"/>
      <c r="F9" s="62"/>
      <c r="G9" s="62"/>
      <c r="H9" s="62"/>
    </row>
    <row r="10" spans="1:11" hidden="1" x14ac:dyDescent="0.25">
      <c r="A10" s="62"/>
      <c r="B10" s="62"/>
      <c r="C10" s="62" t="s">
        <v>361</v>
      </c>
      <c r="D10" s="62" t="s">
        <v>365</v>
      </c>
      <c r="E10" s="62" t="s">
        <v>365</v>
      </c>
      <c r="F10" s="62"/>
      <c r="G10" s="62" t="s">
        <v>360</v>
      </c>
      <c r="H10" s="62" t="s">
        <v>362</v>
      </c>
    </row>
    <row r="11" spans="1:11" x14ac:dyDescent="0.25">
      <c r="A11" s="62"/>
      <c r="B11" s="62"/>
      <c r="C11" s="62" t="s">
        <v>397</v>
      </c>
      <c r="D11" s="136" t="s">
        <v>1684</v>
      </c>
      <c r="E11" s="137"/>
      <c r="F11" s="138"/>
      <c r="H11" s="62"/>
    </row>
    <row r="12" spans="1:11" x14ac:dyDescent="0.25">
      <c r="A12" s="62"/>
      <c r="B12" s="62"/>
      <c r="C12" s="62" t="s">
        <v>365</v>
      </c>
      <c r="D12" s="139" t="s">
        <v>463</v>
      </c>
      <c r="E12" s="139"/>
      <c r="F12" s="83" t="s">
        <v>862</v>
      </c>
      <c r="H12" s="62"/>
    </row>
    <row r="13" spans="1:11" x14ac:dyDescent="0.25">
      <c r="A13" s="62" t="s">
        <v>462</v>
      </c>
      <c r="B13" s="62"/>
      <c r="C13" s="62" t="s">
        <v>365</v>
      </c>
      <c r="D13" s="140"/>
      <c r="E13" s="140"/>
      <c r="F13" s="83" t="s">
        <v>464</v>
      </c>
      <c r="H13" s="62"/>
    </row>
    <row r="14" spans="1:11" x14ac:dyDescent="0.25">
      <c r="A14" s="62"/>
      <c r="B14" s="62"/>
      <c r="C14" s="62" t="s">
        <v>360</v>
      </c>
      <c r="H14" s="62"/>
    </row>
    <row r="15" spans="1:11" ht="30" x14ac:dyDescent="0.25">
      <c r="A15" s="62" t="s">
        <v>529</v>
      </c>
      <c r="B15" s="62" t="s">
        <v>494</v>
      </c>
      <c r="C15" s="62"/>
      <c r="D15" s="113" t="s">
        <v>1720</v>
      </c>
      <c r="E15" s="85" t="s">
        <v>401</v>
      </c>
      <c r="F15" s="71">
        <f>F16+F17</f>
        <v>0</v>
      </c>
      <c r="H15" s="62"/>
    </row>
    <row r="16" spans="1:11" x14ac:dyDescent="0.25">
      <c r="A16" s="62" t="s">
        <v>529</v>
      </c>
      <c r="B16" s="62" t="s">
        <v>486</v>
      </c>
      <c r="C16" s="62"/>
      <c r="D16" s="86" t="s">
        <v>514</v>
      </c>
      <c r="E16" s="85" t="s">
        <v>402</v>
      </c>
      <c r="F16" s="72"/>
      <c r="H16" s="62"/>
    </row>
    <row r="17" spans="1:8" x14ac:dyDescent="0.25">
      <c r="A17" s="62" t="s">
        <v>529</v>
      </c>
      <c r="B17" s="62" t="s">
        <v>493</v>
      </c>
      <c r="C17" s="62"/>
      <c r="D17" s="86" t="s">
        <v>515</v>
      </c>
      <c r="E17" s="85" t="s">
        <v>403</v>
      </c>
      <c r="F17" s="72"/>
      <c r="H17" s="62"/>
    </row>
    <row r="18" spans="1:8" ht="30" x14ac:dyDescent="0.25">
      <c r="A18" s="62" t="s">
        <v>529</v>
      </c>
      <c r="B18" s="62" t="s">
        <v>497</v>
      </c>
      <c r="C18" s="62"/>
      <c r="D18" s="82" t="s">
        <v>517</v>
      </c>
      <c r="E18" s="85" t="s">
        <v>404</v>
      </c>
      <c r="F18" s="72"/>
      <c r="H18" s="62"/>
    </row>
    <row r="19" spans="1:8" ht="30" x14ac:dyDescent="0.25">
      <c r="A19" s="62" t="s">
        <v>529</v>
      </c>
      <c r="B19" s="62" t="s">
        <v>496</v>
      </c>
      <c r="C19" s="62"/>
      <c r="D19" s="82" t="s">
        <v>1733</v>
      </c>
      <c r="E19" s="85" t="s">
        <v>405</v>
      </c>
      <c r="F19" s="72"/>
      <c r="H19" s="62"/>
    </row>
    <row r="20" spans="1:8" ht="30" x14ac:dyDescent="0.25">
      <c r="A20" s="62" t="s">
        <v>529</v>
      </c>
      <c r="B20" s="62" t="s">
        <v>495</v>
      </c>
      <c r="C20" s="62"/>
      <c r="D20" s="82" t="s">
        <v>986</v>
      </c>
      <c r="E20" s="85" t="s">
        <v>406</v>
      </c>
      <c r="F20" s="72"/>
      <c r="H20" s="62"/>
    </row>
    <row r="21" spans="1:8" x14ac:dyDescent="0.25">
      <c r="A21" s="62" t="s">
        <v>529</v>
      </c>
      <c r="B21" s="62" t="s">
        <v>534</v>
      </c>
      <c r="C21" s="62"/>
      <c r="D21" s="113" t="s">
        <v>1595</v>
      </c>
      <c r="E21" s="85" t="s">
        <v>407</v>
      </c>
      <c r="F21" s="71">
        <f>F22+F23+F24+F25</f>
        <v>0</v>
      </c>
      <c r="H21" s="62"/>
    </row>
    <row r="22" spans="1:8" x14ac:dyDescent="0.25">
      <c r="A22" s="62" t="s">
        <v>529</v>
      </c>
      <c r="B22" s="62" t="s">
        <v>530</v>
      </c>
      <c r="C22" s="62"/>
      <c r="D22" s="86" t="s">
        <v>518</v>
      </c>
      <c r="E22" s="85" t="s">
        <v>408</v>
      </c>
      <c r="F22" s="72"/>
      <c r="H22" s="62"/>
    </row>
    <row r="23" spans="1:8" x14ac:dyDescent="0.25">
      <c r="A23" s="62" t="s">
        <v>529</v>
      </c>
      <c r="B23" s="62" t="s">
        <v>531</v>
      </c>
      <c r="C23" s="62"/>
      <c r="D23" s="86" t="s">
        <v>519</v>
      </c>
      <c r="E23" s="85" t="s">
        <v>409</v>
      </c>
      <c r="F23" s="72"/>
      <c r="H23" s="62"/>
    </row>
    <row r="24" spans="1:8" x14ac:dyDescent="0.25">
      <c r="A24" s="62" t="s">
        <v>529</v>
      </c>
      <c r="B24" s="62" t="s">
        <v>532</v>
      </c>
      <c r="C24" s="62"/>
      <c r="D24" s="86" t="s">
        <v>1005</v>
      </c>
      <c r="E24" s="85" t="s">
        <v>410</v>
      </c>
      <c r="F24" s="72"/>
      <c r="H24" s="62"/>
    </row>
    <row r="25" spans="1:8" x14ac:dyDescent="0.25">
      <c r="A25" s="62" t="s">
        <v>529</v>
      </c>
      <c r="B25" s="62" t="s">
        <v>533</v>
      </c>
      <c r="C25" s="62"/>
      <c r="D25" s="86" t="s">
        <v>520</v>
      </c>
      <c r="E25" s="85" t="s">
        <v>411</v>
      </c>
      <c r="F25" s="72"/>
      <c r="H25" s="62"/>
    </row>
    <row r="26" spans="1:8" x14ac:dyDescent="0.25">
      <c r="A26" s="62" t="s">
        <v>535</v>
      </c>
      <c r="B26" s="62"/>
      <c r="C26" s="62"/>
      <c r="D26" s="82" t="s">
        <v>1596</v>
      </c>
      <c r="E26" s="85" t="s">
        <v>412</v>
      </c>
      <c r="F26" s="72"/>
      <c r="H26" s="62"/>
    </row>
    <row r="27" spans="1:8" x14ac:dyDescent="0.25">
      <c r="A27" s="62" t="s">
        <v>536</v>
      </c>
      <c r="B27" s="62" t="s">
        <v>543</v>
      </c>
      <c r="C27" s="62"/>
      <c r="D27" s="113" t="s">
        <v>1597</v>
      </c>
      <c r="E27" s="85" t="s">
        <v>413</v>
      </c>
      <c r="F27" s="71">
        <f>F28+F36</f>
        <v>0</v>
      </c>
      <c r="H27" s="62"/>
    </row>
    <row r="28" spans="1:8" x14ac:dyDescent="0.25">
      <c r="A28" s="62" t="s">
        <v>537</v>
      </c>
      <c r="B28" s="62" t="s">
        <v>543</v>
      </c>
      <c r="C28" s="62"/>
      <c r="D28" s="113" t="s">
        <v>1363</v>
      </c>
      <c r="E28" s="85" t="s">
        <v>414</v>
      </c>
      <c r="F28" s="71">
        <f>SUM(F29:F35)</f>
        <v>0</v>
      </c>
      <c r="H28" s="62"/>
    </row>
    <row r="29" spans="1:8" x14ac:dyDescent="0.25">
      <c r="A29" s="62" t="s">
        <v>537</v>
      </c>
      <c r="B29" s="62" t="s">
        <v>538</v>
      </c>
      <c r="C29" s="62"/>
      <c r="D29" s="87" t="s">
        <v>1734</v>
      </c>
      <c r="E29" s="85" t="s">
        <v>415</v>
      </c>
      <c r="F29" s="72"/>
      <c r="H29" s="62"/>
    </row>
    <row r="30" spans="1:8" x14ac:dyDescent="0.25">
      <c r="A30" s="62" t="s">
        <v>537</v>
      </c>
      <c r="B30" s="62" t="s">
        <v>539</v>
      </c>
      <c r="C30" s="62"/>
      <c r="D30" s="87" t="s">
        <v>1735</v>
      </c>
      <c r="E30" s="85" t="s">
        <v>416</v>
      </c>
      <c r="F30" s="72"/>
      <c r="H30" s="62"/>
    </row>
    <row r="31" spans="1:8" x14ac:dyDescent="0.25">
      <c r="A31" s="62" t="s">
        <v>537</v>
      </c>
      <c r="B31" s="62" t="s">
        <v>540</v>
      </c>
      <c r="C31" s="62"/>
      <c r="D31" s="87" t="s">
        <v>1736</v>
      </c>
      <c r="E31" s="85" t="s">
        <v>417</v>
      </c>
      <c r="F31" s="72"/>
      <c r="H31" s="62"/>
    </row>
    <row r="32" spans="1:8" x14ac:dyDescent="0.25">
      <c r="A32" s="62" t="s">
        <v>537</v>
      </c>
      <c r="B32" s="62" t="s">
        <v>1318</v>
      </c>
      <c r="C32" s="62"/>
      <c r="D32" s="87" t="s">
        <v>1361</v>
      </c>
      <c r="E32" s="85" t="s">
        <v>418</v>
      </c>
      <c r="F32" s="72"/>
      <c r="H32" s="62"/>
    </row>
    <row r="33" spans="1:8" s="22" customFormat="1" x14ac:dyDescent="0.25">
      <c r="A33" s="62" t="s">
        <v>537</v>
      </c>
      <c r="B33" s="62" t="s">
        <v>1319</v>
      </c>
      <c r="C33" s="62"/>
      <c r="D33" s="87" t="s">
        <v>1362</v>
      </c>
      <c r="E33" s="85" t="s">
        <v>419</v>
      </c>
      <c r="F33" s="72"/>
      <c r="H33" s="62"/>
    </row>
    <row r="34" spans="1:8" x14ac:dyDescent="0.25">
      <c r="A34" s="62" t="s">
        <v>537</v>
      </c>
      <c r="B34" s="62" t="s">
        <v>541</v>
      </c>
      <c r="C34" s="62"/>
      <c r="D34" s="87" t="s">
        <v>1737</v>
      </c>
      <c r="E34" s="85" t="s">
        <v>420</v>
      </c>
      <c r="F34" s="72"/>
      <c r="H34" s="62"/>
    </row>
    <row r="35" spans="1:8" x14ac:dyDescent="0.25">
      <c r="A35" s="62" t="s">
        <v>537</v>
      </c>
      <c r="B35" s="62" t="s">
        <v>542</v>
      </c>
      <c r="C35" s="62"/>
      <c r="D35" s="87" t="s">
        <v>1262</v>
      </c>
      <c r="E35" s="85" t="s">
        <v>421</v>
      </c>
      <c r="F35" s="72"/>
      <c r="H35" s="62"/>
    </row>
    <row r="36" spans="1:8" x14ac:dyDescent="0.25">
      <c r="A36" s="62" t="s">
        <v>544</v>
      </c>
      <c r="B36" s="62" t="s">
        <v>543</v>
      </c>
      <c r="C36" s="62"/>
      <c r="D36" s="113" t="s">
        <v>1368</v>
      </c>
      <c r="E36" s="85" t="s">
        <v>422</v>
      </c>
      <c r="F36" s="71">
        <f>SUM(F37:F45)</f>
        <v>0</v>
      </c>
      <c r="H36" s="62"/>
    </row>
    <row r="37" spans="1:8" ht="30" x14ac:dyDescent="0.25">
      <c r="A37" s="62" t="s">
        <v>544</v>
      </c>
      <c r="B37" s="62" t="s">
        <v>538</v>
      </c>
      <c r="C37" s="62"/>
      <c r="D37" s="87" t="s">
        <v>1364</v>
      </c>
      <c r="E37" s="85" t="s">
        <v>423</v>
      </c>
      <c r="F37" s="72"/>
      <c r="H37" s="62"/>
    </row>
    <row r="38" spans="1:8" x14ac:dyDescent="0.25">
      <c r="A38" s="62" t="s">
        <v>544</v>
      </c>
      <c r="B38" s="62" t="s">
        <v>539</v>
      </c>
      <c r="C38" s="62"/>
      <c r="D38" s="87" t="s">
        <v>1738</v>
      </c>
      <c r="E38" s="85" t="s">
        <v>424</v>
      </c>
      <c r="F38" s="72"/>
      <c r="H38" s="62"/>
    </row>
    <row r="39" spans="1:8" x14ac:dyDescent="0.25">
      <c r="A39" s="62" t="s">
        <v>544</v>
      </c>
      <c r="B39" s="62" t="s">
        <v>540</v>
      </c>
      <c r="C39" s="62"/>
      <c r="D39" s="87" t="s">
        <v>1736</v>
      </c>
      <c r="E39" s="85" t="s">
        <v>425</v>
      </c>
      <c r="F39" s="72"/>
      <c r="H39" s="62"/>
    </row>
    <row r="40" spans="1:8" x14ac:dyDescent="0.25">
      <c r="A40" s="62" t="s">
        <v>544</v>
      </c>
      <c r="B40" s="62" t="s">
        <v>1318</v>
      </c>
      <c r="C40" s="62"/>
      <c r="D40" s="87" t="s">
        <v>1361</v>
      </c>
      <c r="E40" s="85" t="s">
        <v>426</v>
      </c>
      <c r="F40" s="72"/>
      <c r="H40" s="62"/>
    </row>
    <row r="41" spans="1:8" s="22" customFormat="1" x14ac:dyDescent="0.25">
      <c r="A41" s="62" t="s">
        <v>544</v>
      </c>
      <c r="B41" s="62" t="s">
        <v>1319</v>
      </c>
      <c r="C41" s="62"/>
      <c r="D41" s="87" t="s">
        <v>1362</v>
      </c>
      <c r="E41" s="85" t="s">
        <v>427</v>
      </c>
      <c r="F41" s="72"/>
      <c r="H41" s="62"/>
    </row>
    <row r="42" spans="1:8" x14ac:dyDescent="0.25">
      <c r="A42" s="62" t="s">
        <v>544</v>
      </c>
      <c r="B42" s="62" t="s">
        <v>541</v>
      </c>
      <c r="C42" s="62"/>
      <c r="D42" s="87" t="s">
        <v>1739</v>
      </c>
      <c r="E42" s="85" t="s">
        <v>428</v>
      </c>
      <c r="F42" s="72"/>
      <c r="H42" s="62"/>
    </row>
    <row r="43" spans="1:8" x14ac:dyDescent="0.25">
      <c r="A43" s="62" t="s">
        <v>544</v>
      </c>
      <c r="B43" s="62" t="s">
        <v>545</v>
      </c>
      <c r="C43" s="62"/>
      <c r="D43" s="87" t="s">
        <v>1365</v>
      </c>
      <c r="E43" s="85" t="s">
        <v>429</v>
      </c>
      <c r="F43" s="72"/>
      <c r="H43" s="62"/>
    </row>
    <row r="44" spans="1:8" s="15" customFormat="1" x14ac:dyDescent="0.25">
      <c r="A44" s="62" t="s">
        <v>544</v>
      </c>
      <c r="B44" s="62" t="s">
        <v>1014</v>
      </c>
      <c r="C44" s="62"/>
      <c r="D44" s="87" t="s">
        <v>1366</v>
      </c>
      <c r="E44" s="85" t="s">
        <v>430</v>
      </c>
      <c r="F44" s="72"/>
      <c r="H44" s="62"/>
    </row>
    <row r="45" spans="1:8" x14ac:dyDescent="0.25">
      <c r="A45" s="62" t="s">
        <v>544</v>
      </c>
      <c r="B45" s="62" t="s">
        <v>542</v>
      </c>
      <c r="C45" s="62"/>
      <c r="D45" s="87" t="s">
        <v>1367</v>
      </c>
      <c r="E45" s="85" t="s">
        <v>431</v>
      </c>
      <c r="F45" s="72"/>
      <c r="H45" s="62"/>
    </row>
    <row r="46" spans="1:8" x14ac:dyDescent="0.25">
      <c r="A46" s="62" t="s">
        <v>546</v>
      </c>
      <c r="B46" s="62"/>
      <c r="C46" s="62"/>
      <c r="D46" s="113" t="s">
        <v>1598</v>
      </c>
      <c r="E46" s="85" t="s">
        <v>432</v>
      </c>
      <c r="F46" s="71">
        <f>F47+F48+F49</f>
        <v>0</v>
      </c>
      <c r="H46" s="62"/>
    </row>
    <row r="47" spans="1:8" x14ac:dyDescent="0.25">
      <c r="A47" s="62" t="s">
        <v>547</v>
      </c>
      <c r="B47" s="62"/>
      <c r="C47" s="62"/>
      <c r="D47" s="82" t="s">
        <v>521</v>
      </c>
      <c r="E47" s="85" t="s">
        <v>433</v>
      </c>
      <c r="F47" s="72"/>
      <c r="H47" s="62"/>
    </row>
    <row r="48" spans="1:8" x14ac:dyDescent="0.25">
      <c r="A48" s="62" t="s">
        <v>548</v>
      </c>
      <c r="B48" s="62"/>
      <c r="C48" s="62"/>
      <c r="D48" s="86" t="s">
        <v>1488</v>
      </c>
      <c r="E48" s="85" t="s">
        <v>434</v>
      </c>
      <c r="F48" s="72"/>
      <c r="H48" s="62"/>
    </row>
    <row r="49" spans="1:8" s="41" customFormat="1" x14ac:dyDescent="0.25">
      <c r="A49" s="62" t="s">
        <v>1490</v>
      </c>
      <c r="B49" s="62"/>
      <c r="C49" s="62"/>
      <c r="D49" s="86" t="s">
        <v>1489</v>
      </c>
      <c r="E49" s="85" t="s">
        <v>435</v>
      </c>
      <c r="F49" s="72"/>
      <c r="H49" s="62"/>
    </row>
    <row r="50" spans="1:8" x14ac:dyDescent="0.25">
      <c r="A50" s="62" t="s">
        <v>558</v>
      </c>
      <c r="B50" s="62"/>
      <c r="C50" s="62"/>
      <c r="D50" s="113" t="s">
        <v>1740</v>
      </c>
      <c r="E50" s="85" t="s">
        <v>436</v>
      </c>
      <c r="F50" s="71">
        <f>SUM(F51:F61)</f>
        <v>0</v>
      </c>
      <c r="H50" s="62"/>
    </row>
    <row r="51" spans="1:8" x14ac:dyDescent="0.25">
      <c r="A51" s="62" t="s">
        <v>549</v>
      </c>
      <c r="B51" s="62"/>
      <c r="C51" s="62"/>
      <c r="D51" s="89" t="s">
        <v>1741</v>
      </c>
      <c r="E51" s="85" t="s">
        <v>437</v>
      </c>
      <c r="F51" s="72"/>
      <c r="H51" s="62"/>
    </row>
    <row r="52" spans="1:8" x14ac:dyDescent="0.25">
      <c r="A52" s="62" t="s">
        <v>550</v>
      </c>
      <c r="B52" s="62"/>
      <c r="C52" s="62"/>
      <c r="D52" s="82" t="s">
        <v>522</v>
      </c>
      <c r="E52" s="85" t="s">
        <v>438</v>
      </c>
      <c r="F52" s="72"/>
      <c r="H52" s="62"/>
    </row>
    <row r="53" spans="1:8" x14ac:dyDescent="0.25">
      <c r="A53" s="62" t="s">
        <v>551</v>
      </c>
      <c r="B53" s="62"/>
      <c r="C53" s="62"/>
      <c r="D53" s="82" t="s">
        <v>979</v>
      </c>
      <c r="E53" s="85" t="s">
        <v>439</v>
      </c>
      <c r="F53" s="72"/>
      <c r="H53" s="62"/>
    </row>
    <row r="54" spans="1:8" x14ac:dyDescent="0.25">
      <c r="A54" s="62" t="s">
        <v>552</v>
      </c>
      <c r="B54" s="62" t="s">
        <v>494</v>
      </c>
      <c r="C54" s="62"/>
      <c r="D54" s="82" t="s">
        <v>980</v>
      </c>
      <c r="E54" s="85" t="s">
        <v>440</v>
      </c>
      <c r="F54" s="72"/>
      <c r="H54" s="62"/>
    </row>
    <row r="55" spans="1:8" x14ac:dyDescent="0.25">
      <c r="A55" s="62" t="s">
        <v>1036</v>
      </c>
      <c r="B55" s="62"/>
      <c r="C55" s="62"/>
      <c r="D55" s="82" t="s">
        <v>1809</v>
      </c>
      <c r="E55" s="85" t="s">
        <v>441</v>
      </c>
      <c r="F55" s="72"/>
      <c r="H55" s="62"/>
    </row>
    <row r="56" spans="1:8" x14ac:dyDescent="0.25">
      <c r="A56" s="62" t="s">
        <v>553</v>
      </c>
      <c r="B56" s="62"/>
      <c r="C56" s="62"/>
      <c r="D56" s="82" t="s">
        <v>981</v>
      </c>
      <c r="E56" s="85" t="s">
        <v>442</v>
      </c>
      <c r="F56" s="72"/>
      <c r="H56" s="62"/>
    </row>
    <row r="57" spans="1:8" x14ac:dyDescent="0.25">
      <c r="A57" s="62" t="s">
        <v>554</v>
      </c>
      <c r="B57" s="62"/>
      <c r="C57" s="62"/>
      <c r="D57" s="82" t="s">
        <v>982</v>
      </c>
      <c r="E57" s="85" t="s">
        <v>443</v>
      </c>
      <c r="F57" s="72"/>
      <c r="H57" s="62"/>
    </row>
    <row r="58" spans="1:8" x14ac:dyDescent="0.25">
      <c r="A58" s="62" t="s">
        <v>555</v>
      </c>
      <c r="B58" s="62"/>
      <c r="C58" s="62"/>
      <c r="D58" s="82" t="s">
        <v>983</v>
      </c>
      <c r="E58" s="85" t="s">
        <v>444</v>
      </c>
      <c r="F58" s="72"/>
      <c r="H58" s="62"/>
    </row>
    <row r="59" spans="1:8" x14ac:dyDescent="0.25">
      <c r="A59" s="62" t="s">
        <v>1032</v>
      </c>
      <c r="B59" s="62"/>
      <c r="C59" s="62"/>
      <c r="D59" s="82" t="s">
        <v>1013</v>
      </c>
      <c r="E59" s="85" t="s">
        <v>445</v>
      </c>
      <c r="F59" s="72"/>
      <c r="H59" s="62"/>
    </row>
    <row r="60" spans="1:8" x14ac:dyDescent="0.25">
      <c r="A60" s="62" t="s">
        <v>556</v>
      </c>
      <c r="B60" s="62"/>
      <c r="C60" s="62"/>
      <c r="D60" s="82" t="s">
        <v>1316</v>
      </c>
      <c r="E60" s="85" t="s">
        <v>446</v>
      </c>
      <c r="F60" s="72"/>
      <c r="H60" s="62"/>
    </row>
    <row r="61" spans="1:8" x14ac:dyDescent="0.25">
      <c r="A61" s="62" t="s">
        <v>557</v>
      </c>
      <c r="B61" s="62"/>
      <c r="C61" s="62"/>
      <c r="D61" s="82" t="s">
        <v>523</v>
      </c>
      <c r="E61" s="85" t="s">
        <v>447</v>
      </c>
      <c r="F61" s="72"/>
      <c r="H61" s="62"/>
    </row>
    <row r="62" spans="1:8" x14ac:dyDescent="0.25">
      <c r="A62" s="62"/>
      <c r="B62" s="62"/>
      <c r="C62" s="62"/>
      <c r="D62" s="113" t="s">
        <v>1599</v>
      </c>
      <c r="E62" s="85"/>
      <c r="F62" s="4"/>
      <c r="H62" s="62"/>
    </row>
    <row r="63" spans="1:8" x14ac:dyDescent="0.25">
      <c r="A63" s="62" t="s">
        <v>559</v>
      </c>
      <c r="B63" s="62" t="s">
        <v>566</v>
      </c>
      <c r="C63" s="62"/>
      <c r="D63" s="82" t="s">
        <v>1742</v>
      </c>
      <c r="E63" s="85" t="s">
        <v>448</v>
      </c>
      <c r="F63" s="72"/>
      <c r="H63" s="62"/>
    </row>
    <row r="64" spans="1:8" s="22" customFormat="1" x14ac:dyDescent="0.25">
      <c r="A64" s="62" t="s">
        <v>559</v>
      </c>
      <c r="B64" s="62" t="s">
        <v>1320</v>
      </c>
      <c r="C64" s="62"/>
      <c r="D64" s="90" t="s">
        <v>1317</v>
      </c>
      <c r="E64" s="85" t="s">
        <v>449</v>
      </c>
      <c r="F64" s="72"/>
      <c r="H64" s="62"/>
    </row>
    <row r="65" spans="1:8" x14ac:dyDescent="0.25">
      <c r="A65" s="62" t="s">
        <v>559</v>
      </c>
      <c r="B65" s="62" t="s">
        <v>567</v>
      </c>
      <c r="C65" s="62"/>
      <c r="D65" s="82" t="s">
        <v>524</v>
      </c>
      <c r="E65" s="85" t="s">
        <v>450</v>
      </c>
      <c r="F65" s="72"/>
      <c r="H65" s="62"/>
    </row>
    <row r="66" spans="1:8" ht="30" x14ac:dyDescent="0.25">
      <c r="A66" s="62" t="s">
        <v>560</v>
      </c>
      <c r="B66" s="62"/>
      <c r="C66" s="62"/>
      <c r="D66" s="82" t="s">
        <v>1743</v>
      </c>
      <c r="E66" s="85" t="s">
        <v>451</v>
      </c>
      <c r="F66" s="72"/>
      <c r="H66" s="62"/>
    </row>
    <row r="67" spans="1:8" x14ac:dyDescent="0.25">
      <c r="A67" s="62" t="s">
        <v>561</v>
      </c>
      <c r="B67" s="62"/>
      <c r="C67" s="62"/>
      <c r="D67" s="82" t="s">
        <v>1600</v>
      </c>
      <c r="E67" s="85" t="s">
        <v>452</v>
      </c>
      <c r="F67" s="72"/>
      <c r="H67" s="62"/>
    </row>
    <row r="68" spans="1:8" s="54" customFormat="1" x14ac:dyDescent="0.25">
      <c r="A68" s="62" t="s">
        <v>1601</v>
      </c>
      <c r="B68" s="62"/>
      <c r="C68" s="62"/>
      <c r="D68" s="82" t="s">
        <v>1744</v>
      </c>
      <c r="E68" s="85" t="s">
        <v>453</v>
      </c>
      <c r="F68" s="72"/>
      <c r="H68" s="62"/>
    </row>
    <row r="69" spans="1:8" x14ac:dyDescent="0.25">
      <c r="A69" s="62" t="s">
        <v>562</v>
      </c>
      <c r="B69" s="62" t="s">
        <v>494</v>
      </c>
      <c r="C69" s="62"/>
      <c r="D69" s="113" t="s">
        <v>525</v>
      </c>
      <c r="E69" s="85" t="s">
        <v>454</v>
      </c>
      <c r="F69" s="71">
        <f>F15+F26+F27+F46+F50+F63+F65+F66+F67+F68</f>
        <v>0</v>
      </c>
      <c r="H69" s="62"/>
    </row>
    <row r="70" spans="1:8" x14ac:dyDescent="0.25">
      <c r="A70" s="62" t="s">
        <v>563</v>
      </c>
      <c r="B70" s="62" t="s">
        <v>964</v>
      </c>
      <c r="C70" s="62"/>
      <c r="D70" s="82" t="s">
        <v>526</v>
      </c>
      <c r="E70" s="85" t="s">
        <v>1276</v>
      </c>
      <c r="F70" s="72"/>
      <c r="H70" s="62"/>
    </row>
    <row r="71" spans="1:8" x14ac:dyDescent="0.25">
      <c r="A71" s="62" t="s">
        <v>564</v>
      </c>
      <c r="B71" s="62"/>
      <c r="C71" s="62"/>
      <c r="D71" s="113" t="s">
        <v>527</v>
      </c>
      <c r="E71" s="85" t="s">
        <v>1277</v>
      </c>
      <c r="F71" s="71">
        <f>F21+F26+F27</f>
        <v>0</v>
      </c>
      <c r="H71" s="62"/>
    </row>
    <row r="72" spans="1:8" x14ac:dyDescent="0.25">
      <c r="A72" s="62" t="s">
        <v>565</v>
      </c>
      <c r="B72" s="62"/>
      <c r="C72" s="62"/>
      <c r="D72" s="82" t="s">
        <v>528</v>
      </c>
      <c r="E72" s="85" t="s">
        <v>1278</v>
      </c>
      <c r="F72" s="73" t="e">
        <f>ROUND((F71/F69),4)</f>
        <v>#DIV/0!</v>
      </c>
      <c r="H72" s="62"/>
    </row>
    <row r="73" spans="1:8" x14ac:dyDescent="0.25">
      <c r="A73" s="62"/>
      <c r="B73" s="62"/>
      <c r="C73" s="62" t="s">
        <v>360</v>
      </c>
      <c r="H73" s="62"/>
    </row>
    <row r="74" spans="1:8" x14ac:dyDescent="0.25">
      <c r="A74" s="62"/>
      <c r="B74" s="62"/>
      <c r="C74" s="62" t="s">
        <v>363</v>
      </c>
      <c r="D74" s="62"/>
      <c r="E74" s="62"/>
      <c r="F74" s="62"/>
      <c r="G74" s="62"/>
      <c r="H74" s="62" t="s">
        <v>364</v>
      </c>
    </row>
  </sheetData>
  <mergeCells count="5">
    <mergeCell ref="D12:D13"/>
    <mergeCell ref="E12:E13"/>
    <mergeCell ref="D11:F11"/>
    <mergeCell ref="E1:K1"/>
    <mergeCell ref="D4:G4"/>
  </mergeCells>
  <dataValidations count="2">
    <dataValidation type="decimal" allowBlank="1" showInputMessage="1" showErrorMessage="1" errorTitle="Input Error" error="Please enter a non-negative value between 0 and 999999999999999" sqref="F71:F72 F68:F69 F63:F66 F15:F61">
      <formula1>0</formula1>
      <formula2>999999999999999</formula2>
    </dataValidation>
    <dataValidation type="decimal" allowBlank="1" showInputMessage="1" showErrorMessage="1" errorTitle="Input Error" error="Please enter a numeric value between -999999999999999 and 999999999999999" sqref="F67 F70">
      <formula1>-999999999999999</formula1>
      <formula2>999999999999999</formula2>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60"/>
  <sheetViews>
    <sheetView showGridLines="0" topLeftCell="D41" workbookViewId="0">
      <selection activeCell="F46" sqref="F46"/>
    </sheetView>
  </sheetViews>
  <sheetFormatPr defaultRowHeight="15" x14ac:dyDescent="0.25"/>
  <cols>
    <col min="1" max="3" width="0" hidden="1" customWidth="1"/>
    <col min="4" max="4" width="54.85546875" bestFit="1" customWidth="1"/>
    <col min="6" max="6" width="20.7109375" customWidth="1"/>
  </cols>
  <sheetData>
    <row r="1" spans="1:11" ht="35.1" customHeight="1" x14ac:dyDescent="0.25">
      <c r="A1" s="12" t="s">
        <v>1089</v>
      </c>
      <c r="E1" s="144" t="s">
        <v>1782</v>
      </c>
      <c r="F1" s="145"/>
      <c r="G1" s="145"/>
      <c r="H1" s="145"/>
      <c r="I1" s="145"/>
      <c r="J1" s="145"/>
      <c r="K1" s="145"/>
    </row>
    <row r="4" spans="1:11" ht="18.75" x14ac:dyDescent="0.25">
      <c r="D4" s="146" t="s">
        <v>1832</v>
      </c>
      <c r="E4" s="147"/>
      <c r="F4" s="147"/>
      <c r="G4" s="151"/>
    </row>
    <row r="7" spans="1:11" x14ac:dyDescent="0.25">
      <c r="A7" s="62"/>
      <c r="B7" s="62"/>
      <c r="C7" s="62" t="s">
        <v>568</v>
      </c>
      <c r="D7" s="62"/>
      <c r="E7" s="62"/>
      <c r="F7" s="62"/>
      <c r="G7" s="62"/>
      <c r="H7" s="62"/>
    </row>
    <row r="8" spans="1:11" hidden="1" x14ac:dyDescent="0.25">
      <c r="A8" s="62"/>
      <c r="B8" s="62"/>
      <c r="C8" s="62"/>
      <c r="D8" s="62"/>
      <c r="E8" s="62" t="s">
        <v>462</v>
      </c>
      <c r="F8" s="62"/>
      <c r="G8" s="62"/>
      <c r="H8" s="62"/>
    </row>
    <row r="9" spans="1:11" hidden="1" x14ac:dyDescent="0.25">
      <c r="A9" s="62"/>
      <c r="B9" s="62"/>
      <c r="C9" s="62"/>
      <c r="D9" s="62"/>
      <c r="E9" s="62"/>
      <c r="F9" s="62"/>
      <c r="G9" s="62"/>
      <c r="H9" s="62"/>
    </row>
    <row r="10" spans="1:11" hidden="1" x14ac:dyDescent="0.25">
      <c r="A10" s="62"/>
      <c r="B10" s="62"/>
      <c r="C10" s="62" t="s">
        <v>361</v>
      </c>
      <c r="D10" s="62" t="s">
        <v>365</v>
      </c>
      <c r="E10" s="62" t="s">
        <v>365</v>
      </c>
      <c r="F10" s="62"/>
      <c r="G10" s="62" t="s">
        <v>360</v>
      </c>
      <c r="H10" s="62" t="s">
        <v>362</v>
      </c>
    </row>
    <row r="11" spans="1:11" x14ac:dyDescent="0.25">
      <c r="A11" s="62"/>
      <c r="B11" s="62"/>
      <c r="C11" s="62" t="s">
        <v>397</v>
      </c>
      <c r="D11" s="136" t="s">
        <v>1685</v>
      </c>
      <c r="E11" s="137"/>
      <c r="F11" s="138"/>
      <c r="H11" s="62"/>
    </row>
    <row r="12" spans="1:11" x14ac:dyDescent="0.25">
      <c r="A12" s="62"/>
      <c r="B12" s="62"/>
      <c r="C12" s="62" t="s">
        <v>365</v>
      </c>
      <c r="D12" s="139" t="s">
        <v>569</v>
      </c>
      <c r="E12" s="139"/>
      <c r="F12" s="83" t="s">
        <v>862</v>
      </c>
      <c r="H12" s="62"/>
    </row>
    <row r="13" spans="1:11" x14ac:dyDescent="0.25">
      <c r="A13" s="62" t="s">
        <v>462</v>
      </c>
      <c r="B13" s="62"/>
      <c r="C13" s="62" t="s">
        <v>365</v>
      </c>
      <c r="D13" s="140"/>
      <c r="E13" s="140"/>
      <c r="F13" s="83" t="s">
        <v>464</v>
      </c>
      <c r="H13" s="62"/>
    </row>
    <row r="14" spans="1:11" x14ac:dyDescent="0.25">
      <c r="A14" s="62"/>
      <c r="B14" s="62"/>
      <c r="C14" s="62" t="s">
        <v>360</v>
      </c>
      <c r="H14" s="62"/>
    </row>
    <row r="15" spans="1:11" x14ac:dyDescent="0.25">
      <c r="A15" s="62" t="s">
        <v>620</v>
      </c>
      <c r="B15" s="62"/>
      <c r="C15" s="62"/>
      <c r="D15" s="113" t="s">
        <v>570</v>
      </c>
      <c r="E15" s="85" t="s">
        <v>401</v>
      </c>
      <c r="F15" s="71">
        <f>F16+F31+F32</f>
        <v>0</v>
      </c>
      <c r="H15" s="62"/>
    </row>
    <row r="16" spans="1:11" x14ac:dyDescent="0.25">
      <c r="A16" s="62" t="s">
        <v>617</v>
      </c>
      <c r="B16" s="62"/>
      <c r="C16" s="62"/>
      <c r="D16" s="113" t="s">
        <v>571</v>
      </c>
      <c r="E16" s="85" t="s">
        <v>402</v>
      </c>
      <c r="F16" s="71">
        <f>F19+F20+F21+F22+F25+F28+F29</f>
        <v>0</v>
      </c>
      <c r="H16" s="62"/>
    </row>
    <row r="17" spans="1:8" x14ac:dyDescent="0.25">
      <c r="A17" s="62" t="s">
        <v>604</v>
      </c>
      <c r="B17" s="62"/>
      <c r="C17" s="62"/>
      <c r="D17" s="82" t="s">
        <v>572</v>
      </c>
      <c r="E17" s="85" t="s">
        <v>403</v>
      </c>
      <c r="F17" s="72"/>
      <c r="H17" s="62"/>
    </row>
    <row r="18" spans="1:8" x14ac:dyDescent="0.25">
      <c r="A18" s="62" t="s">
        <v>605</v>
      </c>
      <c r="B18" s="62"/>
      <c r="C18" s="62"/>
      <c r="D18" s="82" t="s">
        <v>1745</v>
      </c>
      <c r="E18" s="85" t="s">
        <v>404</v>
      </c>
      <c r="F18" s="72"/>
      <c r="H18" s="62"/>
    </row>
    <row r="19" spans="1:8" x14ac:dyDescent="0.25">
      <c r="A19" s="62" t="s">
        <v>606</v>
      </c>
      <c r="B19" s="62"/>
      <c r="C19" s="62"/>
      <c r="D19" s="113" t="s">
        <v>573</v>
      </c>
      <c r="E19" s="85" t="s">
        <v>405</v>
      </c>
      <c r="F19" s="71">
        <f>F17+F18</f>
        <v>0</v>
      </c>
      <c r="H19" s="62"/>
    </row>
    <row r="20" spans="1:8" x14ac:dyDescent="0.25">
      <c r="A20" s="62" t="s">
        <v>607</v>
      </c>
      <c r="B20" s="62"/>
      <c r="C20" s="62"/>
      <c r="D20" s="82" t="s">
        <v>574</v>
      </c>
      <c r="E20" s="85" t="s">
        <v>406</v>
      </c>
      <c r="F20" s="72"/>
      <c r="H20" s="62"/>
    </row>
    <row r="21" spans="1:8" x14ac:dyDescent="0.25">
      <c r="A21" s="62" t="s">
        <v>608</v>
      </c>
      <c r="B21" s="62"/>
      <c r="C21" s="62"/>
      <c r="D21" s="82" t="s">
        <v>575</v>
      </c>
      <c r="E21" s="85" t="s">
        <v>407</v>
      </c>
      <c r="F21" s="72"/>
      <c r="H21" s="62"/>
    </row>
    <row r="22" spans="1:8" x14ac:dyDescent="0.25">
      <c r="A22" s="62" t="s">
        <v>609</v>
      </c>
      <c r="B22" s="62"/>
      <c r="C22" s="62"/>
      <c r="D22" s="113" t="s">
        <v>576</v>
      </c>
      <c r="E22" s="85" t="s">
        <v>408</v>
      </c>
      <c r="F22" s="71">
        <f>F23+F24</f>
        <v>0</v>
      </c>
      <c r="H22" s="62"/>
    </row>
    <row r="23" spans="1:8" x14ac:dyDescent="0.25">
      <c r="A23" s="62" t="s">
        <v>610</v>
      </c>
      <c r="B23" s="62"/>
      <c r="C23" s="62"/>
      <c r="D23" s="86" t="s">
        <v>577</v>
      </c>
      <c r="E23" s="85" t="s">
        <v>409</v>
      </c>
      <c r="F23" s="72"/>
      <c r="H23" s="62"/>
    </row>
    <row r="24" spans="1:8" x14ac:dyDescent="0.25">
      <c r="A24" s="62" t="s">
        <v>611</v>
      </c>
      <c r="B24" s="62"/>
      <c r="C24" s="62"/>
      <c r="D24" s="86" t="s">
        <v>578</v>
      </c>
      <c r="E24" s="85" t="s">
        <v>410</v>
      </c>
      <c r="F24" s="72"/>
      <c r="H24" s="62"/>
    </row>
    <row r="25" spans="1:8" x14ac:dyDescent="0.25">
      <c r="A25" s="62" t="s">
        <v>612</v>
      </c>
      <c r="B25" s="62"/>
      <c r="C25" s="62"/>
      <c r="D25" s="113" t="s">
        <v>579</v>
      </c>
      <c r="E25" s="85" t="s">
        <v>411</v>
      </c>
      <c r="F25" s="71">
        <f>F26+F27</f>
        <v>0</v>
      </c>
      <c r="H25" s="62"/>
    </row>
    <row r="26" spans="1:8" x14ac:dyDescent="0.25">
      <c r="A26" s="62" t="s">
        <v>613</v>
      </c>
      <c r="B26" s="62"/>
      <c r="C26" s="62"/>
      <c r="D26" s="86" t="s">
        <v>580</v>
      </c>
      <c r="E26" s="85" t="s">
        <v>412</v>
      </c>
      <c r="F26" s="72"/>
      <c r="H26" s="62"/>
    </row>
    <row r="27" spans="1:8" x14ac:dyDescent="0.25">
      <c r="A27" s="62" t="s">
        <v>614</v>
      </c>
      <c r="B27" s="62"/>
      <c r="C27" s="62"/>
      <c r="D27" s="86" t="s">
        <v>581</v>
      </c>
      <c r="E27" s="85" t="s">
        <v>413</v>
      </c>
      <c r="F27" s="72"/>
      <c r="H27" s="62"/>
    </row>
    <row r="28" spans="1:8" x14ac:dyDescent="0.25">
      <c r="A28" s="62" t="s">
        <v>615</v>
      </c>
      <c r="B28" s="62"/>
      <c r="C28" s="62"/>
      <c r="D28" s="82" t="s">
        <v>582</v>
      </c>
      <c r="E28" s="85" t="s">
        <v>414</v>
      </c>
      <c r="F28" s="72"/>
      <c r="H28" s="62"/>
    </row>
    <row r="29" spans="1:8" x14ac:dyDescent="0.25">
      <c r="A29" s="62" t="s">
        <v>616</v>
      </c>
      <c r="B29" s="62"/>
      <c r="C29" s="62"/>
      <c r="D29" s="82" t="s">
        <v>1746</v>
      </c>
      <c r="E29" s="85" t="s">
        <v>415</v>
      </c>
      <c r="F29" s="72"/>
      <c r="H29" s="62"/>
    </row>
    <row r="30" spans="1:8" x14ac:dyDescent="0.25">
      <c r="A30" s="62"/>
      <c r="B30" s="62"/>
      <c r="C30" s="62"/>
      <c r="D30" s="115" t="s">
        <v>583</v>
      </c>
      <c r="E30" s="91"/>
      <c r="F30" s="4"/>
      <c r="H30" s="62"/>
    </row>
    <row r="31" spans="1:8" x14ac:dyDescent="0.25">
      <c r="A31" s="62" t="s">
        <v>618</v>
      </c>
      <c r="B31" s="62"/>
      <c r="C31" s="62"/>
      <c r="D31" s="89" t="s">
        <v>584</v>
      </c>
      <c r="E31" s="85" t="s">
        <v>416</v>
      </c>
      <c r="F31" s="72"/>
      <c r="H31" s="62"/>
    </row>
    <row r="32" spans="1:8" x14ac:dyDescent="0.25">
      <c r="A32" s="62" t="s">
        <v>619</v>
      </c>
      <c r="B32" s="62"/>
      <c r="C32" s="62"/>
      <c r="D32" s="89" t="s">
        <v>1747</v>
      </c>
      <c r="E32" s="85" t="s">
        <v>417</v>
      </c>
      <c r="F32" s="72"/>
      <c r="H32" s="62"/>
    </row>
    <row r="33" spans="1:8" x14ac:dyDescent="0.25">
      <c r="A33" s="62" t="s">
        <v>621</v>
      </c>
      <c r="B33" s="62"/>
      <c r="C33" s="62"/>
      <c r="D33" s="89" t="s">
        <v>585</v>
      </c>
      <c r="E33" s="85" t="s">
        <v>418</v>
      </c>
      <c r="F33" s="72"/>
      <c r="H33" s="62"/>
    </row>
    <row r="34" spans="1:8" x14ac:dyDescent="0.25">
      <c r="A34" s="62" t="s">
        <v>622</v>
      </c>
      <c r="B34" s="62"/>
      <c r="C34" s="62"/>
      <c r="D34" s="115" t="s">
        <v>586</v>
      </c>
      <c r="E34" s="85" t="s">
        <v>419</v>
      </c>
      <c r="F34" s="71">
        <f>F15+F33</f>
        <v>0</v>
      </c>
      <c r="H34" s="62"/>
    </row>
    <row r="35" spans="1:8" x14ac:dyDescent="0.25">
      <c r="A35" s="62"/>
      <c r="B35" s="62"/>
      <c r="C35" s="62"/>
      <c r="D35" s="115" t="s">
        <v>587</v>
      </c>
      <c r="E35" s="91"/>
      <c r="F35" s="4"/>
      <c r="H35" s="62"/>
    </row>
    <row r="36" spans="1:8" x14ac:dyDescent="0.25">
      <c r="A36" s="62"/>
      <c r="B36" s="62"/>
      <c r="C36" s="62"/>
      <c r="D36" s="115" t="s">
        <v>588</v>
      </c>
      <c r="E36" s="85"/>
      <c r="F36" s="4"/>
      <c r="H36" s="62"/>
    </row>
    <row r="37" spans="1:8" x14ac:dyDescent="0.25">
      <c r="A37" s="62" t="s">
        <v>623</v>
      </c>
      <c r="B37" s="62"/>
      <c r="C37" s="62"/>
      <c r="D37" s="89" t="s">
        <v>589</v>
      </c>
      <c r="E37" s="85" t="s">
        <v>420</v>
      </c>
      <c r="F37" s="72"/>
      <c r="H37" s="62"/>
    </row>
    <row r="38" spans="1:8" x14ac:dyDescent="0.25">
      <c r="A38" s="62" t="s">
        <v>628</v>
      </c>
      <c r="B38" s="62"/>
      <c r="C38" s="62"/>
      <c r="D38" s="115" t="s">
        <v>1748</v>
      </c>
      <c r="E38" s="85" t="s">
        <v>421</v>
      </c>
      <c r="F38" s="71">
        <f>F39+F40+F41+F42</f>
        <v>0</v>
      </c>
      <c r="H38" s="62"/>
    </row>
    <row r="39" spans="1:8" x14ac:dyDescent="0.25">
      <c r="A39" s="62" t="s">
        <v>624</v>
      </c>
      <c r="B39" s="62"/>
      <c r="C39" s="62"/>
      <c r="D39" s="89" t="s">
        <v>577</v>
      </c>
      <c r="E39" s="85" t="s">
        <v>422</v>
      </c>
      <c r="F39" s="72"/>
      <c r="H39" s="62"/>
    </row>
    <row r="40" spans="1:8" x14ac:dyDescent="0.25">
      <c r="A40" s="62" t="s">
        <v>625</v>
      </c>
      <c r="B40" s="62"/>
      <c r="C40" s="62"/>
      <c r="D40" s="89" t="s">
        <v>590</v>
      </c>
      <c r="E40" s="85" t="s">
        <v>423</v>
      </c>
      <c r="F40" s="72"/>
      <c r="H40" s="62"/>
    </row>
    <row r="41" spans="1:8" x14ac:dyDescent="0.25">
      <c r="A41" s="62" t="s">
        <v>626</v>
      </c>
      <c r="B41" s="62"/>
      <c r="C41" s="62"/>
      <c r="D41" s="89" t="s">
        <v>591</v>
      </c>
      <c r="E41" s="85" t="s">
        <v>424</v>
      </c>
      <c r="F41" s="72"/>
      <c r="H41" s="62"/>
    </row>
    <row r="42" spans="1:8" x14ac:dyDescent="0.25">
      <c r="A42" s="62" t="s">
        <v>627</v>
      </c>
      <c r="B42" s="62"/>
      <c r="C42" s="62"/>
      <c r="D42" s="89" t="s">
        <v>592</v>
      </c>
      <c r="E42" s="85" t="s">
        <v>425</v>
      </c>
      <c r="F42" s="72"/>
      <c r="H42" s="62"/>
    </row>
    <row r="43" spans="1:8" ht="30" x14ac:dyDescent="0.25">
      <c r="A43" s="62" t="s">
        <v>629</v>
      </c>
      <c r="B43" s="62"/>
      <c r="C43" s="62"/>
      <c r="D43" s="82" t="s">
        <v>593</v>
      </c>
      <c r="E43" s="85" t="s">
        <v>426</v>
      </c>
      <c r="F43" s="72"/>
      <c r="H43" s="62"/>
    </row>
    <row r="44" spans="1:8" x14ac:dyDescent="0.25">
      <c r="A44" s="62" t="s">
        <v>630</v>
      </c>
      <c r="B44" s="62"/>
      <c r="C44" s="62"/>
      <c r="D44" s="89" t="s">
        <v>1749</v>
      </c>
      <c r="E44" s="85" t="s">
        <v>427</v>
      </c>
      <c r="F44" s="72"/>
      <c r="H44" s="62"/>
    </row>
    <row r="45" spans="1:8" x14ac:dyDescent="0.25">
      <c r="A45" s="62" t="s">
        <v>631</v>
      </c>
      <c r="B45" s="62"/>
      <c r="C45" s="62"/>
      <c r="D45" s="89" t="s">
        <v>594</v>
      </c>
      <c r="E45" s="85" t="s">
        <v>428</v>
      </c>
      <c r="F45" s="72"/>
      <c r="H45" s="62"/>
    </row>
    <row r="46" spans="1:8" x14ac:dyDescent="0.25">
      <c r="A46" s="62" t="s">
        <v>632</v>
      </c>
      <c r="B46" s="62"/>
      <c r="C46" s="62"/>
      <c r="D46" s="89" t="s">
        <v>595</v>
      </c>
      <c r="E46" s="85" t="s">
        <v>429</v>
      </c>
      <c r="F46" s="72"/>
      <c r="H46" s="62"/>
    </row>
    <row r="47" spans="1:8" x14ac:dyDescent="0.25">
      <c r="A47" s="62" t="s">
        <v>633</v>
      </c>
      <c r="B47" s="62"/>
      <c r="C47" s="62"/>
      <c r="D47" s="89" t="s">
        <v>596</v>
      </c>
      <c r="E47" s="85" t="s">
        <v>430</v>
      </c>
      <c r="F47" s="72"/>
      <c r="H47" s="62"/>
    </row>
    <row r="48" spans="1:8" x14ac:dyDescent="0.25">
      <c r="A48" s="62" t="s">
        <v>634</v>
      </c>
      <c r="B48" s="62"/>
      <c r="C48" s="62"/>
      <c r="D48" s="89" t="s">
        <v>597</v>
      </c>
      <c r="E48" s="85" t="s">
        <v>431</v>
      </c>
      <c r="F48" s="72"/>
      <c r="H48" s="62"/>
    </row>
    <row r="49" spans="1:8" x14ac:dyDescent="0.25">
      <c r="A49" s="62" t="s">
        <v>635</v>
      </c>
      <c r="B49" s="62"/>
      <c r="C49" s="62"/>
      <c r="D49" s="89" t="s">
        <v>1750</v>
      </c>
      <c r="E49" s="85" t="s">
        <v>432</v>
      </c>
      <c r="F49" s="72"/>
      <c r="H49" s="62"/>
    </row>
    <row r="50" spans="1:8" x14ac:dyDescent="0.25">
      <c r="A50" s="62" t="s">
        <v>636</v>
      </c>
      <c r="B50" s="62"/>
      <c r="C50" s="62"/>
      <c r="D50" s="115" t="s">
        <v>598</v>
      </c>
      <c r="E50" s="85" t="s">
        <v>433</v>
      </c>
      <c r="F50" s="71">
        <f>F51+F52</f>
        <v>0</v>
      </c>
      <c r="H50" s="62"/>
    </row>
    <row r="51" spans="1:8" x14ac:dyDescent="0.25">
      <c r="A51" s="62" t="s">
        <v>637</v>
      </c>
      <c r="B51" s="62"/>
      <c r="C51" s="62"/>
      <c r="D51" s="89" t="s">
        <v>599</v>
      </c>
      <c r="E51" s="85" t="s">
        <v>434</v>
      </c>
      <c r="F51" s="72"/>
      <c r="H51" s="62"/>
    </row>
    <row r="52" spans="1:8" x14ac:dyDescent="0.25">
      <c r="A52" s="62" t="s">
        <v>638</v>
      </c>
      <c r="B52" s="62"/>
      <c r="C52" s="62"/>
      <c r="D52" s="89" t="s">
        <v>984</v>
      </c>
      <c r="E52" s="85" t="s">
        <v>435</v>
      </c>
      <c r="F52" s="72"/>
      <c r="H52" s="62"/>
    </row>
    <row r="53" spans="1:8" x14ac:dyDescent="0.25">
      <c r="A53" s="62" t="s">
        <v>639</v>
      </c>
      <c r="B53" s="62"/>
      <c r="C53" s="62"/>
      <c r="D53" s="89" t="s">
        <v>600</v>
      </c>
      <c r="E53" s="85" t="s">
        <v>436</v>
      </c>
      <c r="F53" s="72"/>
      <c r="H53" s="62"/>
    </row>
    <row r="54" spans="1:8" x14ac:dyDescent="0.25">
      <c r="A54" s="62" t="s">
        <v>640</v>
      </c>
      <c r="B54" s="62"/>
      <c r="C54" s="62"/>
      <c r="D54" s="115" t="s">
        <v>1751</v>
      </c>
      <c r="E54" s="85" t="s">
        <v>437</v>
      </c>
      <c r="F54" s="71">
        <f>SUM(F37,F38,F43:F50,F53)</f>
        <v>0</v>
      </c>
      <c r="H54" s="62"/>
    </row>
    <row r="55" spans="1:8" x14ac:dyDescent="0.25">
      <c r="A55" s="62" t="s">
        <v>641</v>
      </c>
      <c r="B55" s="62"/>
      <c r="C55" s="62"/>
      <c r="D55" s="115" t="s">
        <v>1752</v>
      </c>
      <c r="E55" s="85" t="s">
        <v>438</v>
      </c>
      <c r="F55" s="71">
        <f>F34-F54</f>
        <v>0</v>
      </c>
      <c r="H55" s="62"/>
    </row>
    <row r="56" spans="1:8" x14ac:dyDescent="0.25">
      <c r="A56" s="62" t="s">
        <v>642</v>
      </c>
      <c r="B56" s="62"/>
      <c r="C56" s="62"/>
      <c r="D56" s="89" t="s">
        <v>1753</v>
      </c>
      <c r="E56" s="85" t="s">
        <v>439</v>
      </c>
      <c r="F56" s="72"/>
      <c r="H56" s="62"/>
    </row>
    <row r="57" spans="1:8" x14ac:dyDescent="0.25">
      <c r="A57" s="62" t="s">
        <v>643</v>
      </c>
      <c r="B57" s="62"/>
      <c r="C57" s="62"/>
      <c r="D57" s="115" t="s">
        <v>601</v>
      </c>
      <c r="E57" s="85" t="s">
        <v>440</v>
      </c>
      <c r="F57" s="71">
        <f>F55-F56</f>
        <v>0</v>
      </c>
      <c r="H57" s="62"/>
    </row>
    <row r="58" spans="1:8" x14ac:dyDescent="0.25">
      <c r="A58" s="62" t="s">
        <v>644</v>
      </c>
      <c r="B58" s="62"/>
      <c r="C58" s="62"/>
      <c r="D58" s="89" t="s">
        <v>602</v>
      </c>
      <c r="E58" s="85" t="s">
        <v>441</v>
      </c>
      <c r="F58" s="73" t="e">
        <f>ROUND((F15/F34),4)</f>
        <v>#DIV/0!</v>
      </c>
      <c r="H58" s="62"/>
    </row>
    <row r="59" spans="1:8" x14ac:dyDescent="0.25">
      <c r="A59" s="62"/>
      <c r="B59" s="62"/>
      <c r="C59" s="62" t="s">
        <v>360</v>
      </c>
      <c r="H59" s="62"/>
    </row>
    <row r="60" spans="1:8" x14ac:dyDescent="0.25">
      <c r="A60" s="62"/>
      <c r="B60" s="62"/>
      <c r="C60" s="62" t="s">
        <v>363</v>
      </c>
      <c r="D60" s="62"/>
      <c r="E60" s="62"/>
      <c r="F60" s="62"/>
      <c r="G60" s="62"/>
      <c r="H60" s="62" t="s">
        <v>364</v>
      </c>
    </row>
  </sheetData>
  <mergeCells count="5">
    <mergeCell ref="E12:E13"/>
    <mergeCell ref="D12:D13"/>
    <mergeCell ref="D11:F11"/>
    <mergeCell ref="E1:K1"/>
    <mergeCell ref="D4:G4"/>
  </mergeCells>
  <dataValidations count="2">
    <dataValidation type="decimal" allowBlank="1" showInputMessage="1" showErrorMessage="1" errorTitle="Input Error" error="Please enter a non-negative value between 0 and 999999999999999" sqref="F15 F57:F58 F50:F55 F48 F37:F45 F31:F34 F19:F29 F17">
      <formula1>0</formula1>
      <formula2>999999999999999</formula2>
    </dataValidation>
    <dataValidation type="decimal" allowBlank="1" showInputMessage="1" showErrorMessage="1" errorTitle="Input Error" error="Please enter a numeric value between -999999999999999 and 999999999999999" sqref="F18 F49 F46:F47 F56 F16">
      <formula1>-999999999999999</formula1>
      <formula2>999999999999999</formula2>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34"/>
  <sheetViews>
    <sheetView showGridLines="0" topLeftCell="D1" workbookViewId="0">
      <selection sqref="A1:C1048576"/>
    </sheetView>
  </sheetViews>
  <sheetFormatPr defaultRowHeight="15" x14ac:dyDescent="0.25"/>
  <cols>
    <col min="1" max="3" width="0" hidden="1" customWidth="1"/>
    <col min="4" max="4" width="61" customWidth="1"/>
    <col min="6" max="7" width="20.7109375" customWidth="1"/>
  </cols>
  <sheetData>
    <row r="1" spans="1:11" ht="35.1" customHeight="1" x14ac:dyDescent="0.25">
      <c r="A1" s="55" t="s">
        <v>1626</v>
      </c>
      <c r="E1" s="144" t="s">
        <v>1783</v>
      </c>
      <c r="F1" s="145"/>
      <c r="G1" s="145"/>
      <c r="H1" s="145"/>
      <c r="I1" s="145"/>
      <c r="J1" s="145"/>
      <c r="K1" s="145"/>
    </row>
    <row r="4" spans="1:11" ht="18.75" x14ac:dyDescent="0.25">
      <c r="D4" s="146" t="s">
        <v>1832</v>
      </c>
      <c r="E4" s="147"/>
      <c r="F4" s="147"/>
      <c r="G4" s="151"/>
    </row>
    <row r="7" spans="1:11" x14ac:dyDescent="0.25">
      <c r="A7" s="62"/>
      <c r="B7" s="62"/>
      <c r="C7" s="64" t="s">
        <v>892</v>
      </c>
      <c r="D7" s="64"/>
      <c r="E7" s="64"/>
      <c r="F7" s="62"/>
      <c r="G7" s="62"/>
      <c r="H7" s="62"/>
      <c r="I7" s="62"/>
    </row>
    <row r="8" spans="1:11" hidden="1" x14ac:dyDescent="0.25">
      <c r="A8" s="62"/>
      <c r="B8" s="62"/>
      <c r="C8" s="62"/>
      <c r="D8" s="62"/>
      <c r="E8" s="62" t="s">
        <v>462</v>
      </c>
      <c r="F8" s="62"/>
      <c r="G8" s="62"/>
      <c r="H8" s="62"/>
      <c r="I8" s="62"/>
    </row>
    <row r="9" spans="1:11" hidden="1" x14ac:dyDescent="0.25">
      <c r="A9" s="62"/>
      <c r="B9" s="62"/>
      <c r="C9" s="62"/>
      <c r="D9" s="62"/>
      <c r="E9" s="62"/>
      <c r="F9" s="62"/>
      <c r="G9" s="62"/>
      <c r="H9" s="62"/>
      <c r="I9" s="62"/>
    </row>
    <row r="10" spans="1:11" hidden="1" x14ac:dyDescent="0.25">
      <c r="A10" s="62"/>
      <c r="B10" s="62"/>
      <c r="C10" s="62" t="s">
        <v>361</v>
      </c>
      <c r="D10" s="62" t="s">
        <v>365</v>
      </c>
      <c r="E10" s="62" t="s">
        <v>365</v>
      </c>
      <c r="F10" s="62"/>
      <c r="G10" s="62"/>
      <c r="H10" s="62" t="s">
        <v>360</v>
      </c>
      <c r="I10" s="62" t="s">
        <v>362</v>
      </c>
    </row>
    <row r="11" spans="1:11" s="10" customFormat="1" x14ac:dyDescent="0.25">
      <c r="A11" s="62"/>
      <c r="B11" s="62"/>
      <c r="C11" s="62" t="s">
        <v>397</v>
      </c>
      <c r="D11" s="136" t="s">
        <v>1686</v>
      </c>
      <c r="E11" s="137"/>
      <c r="F11" s="137"/>
      <c r="G11" s="138"/>
      <c r="I11" s="62"/>
    </row>
    <row r="12" spans="1:11" s="10" customFormat="1" x14ac:dyDescent="0.25">
      <c r="A12" s="62"/>
      <c r="B12" s="62"/>
      <c r="C12" s="62" t="s">
        <v>365</v>
      </c>
      <c r="D12" s="139" t="s">
        <v>463</v>
      </c>
      <c r="E12" s="139"/>
      <c r="F12" s="83" t="s">
        <v>862</v>
      </c>
      <c r="G12" s="83" t="s">
        <v>817</v>
      </c>
      <c r="I12" s="62"/>
    </row>
    <row r="13" spans="1:11" s="10" customFormat="1" x14ac:dyDescent="0.25">
      <c r="A13" s="62" t="s">
        <v>462</v>
      </c>
      <c r="B13" s="62"/>
      <c r="C13" s="62" t="s">
        <v>365</v>
      </c>
      <c r="D13" s="140"/>
      <c r="E13" s="140"/>
      <c r="F13" s="83" t="s">
        <v>464</v>
      </c>
      <c r="G13" s="83" t="s">
        <v>645</v>
      </c>
      <c r="I13" s="62"/>
    </row>
    <row r="14" spans="1:11" x14ac:dyDescent="0.25">
      <c r="A14" s="62"/>
      <c r="B14" s="62"/>
      <c r="C14" s="62" t="s">
        <v>360</v>
      </c>
      <c r="D14" s="10"/>
      <c r="E14" s="10"/>
      <c r="I14" s="62"/>
    </row>
    <row r="15" spans="1:11" x14ac:dyDescent="0.25">
      <c r="A15" s="62"/>
      <c r="B15" s="62"/>
      <c r="C15" s="62"/>
      <c r="D15" s="82" t="s">
        <v>863</v>
      </c>
      <c r="E15" s="85" t="s">
        <v>401</v>
      </c>
      <c r="F15" s="71">
        <f>DNBS02_PART1!F19+DNBS02_PART1!F20+DNBS02_PART1!F22-DNBS02_PART1!F29-DNBS02_PART1!F30</f>
        <v>0</v>
      </c>
      <c r="G15" s="9"/>
      <c r="I15" s="62"/>
    </row>
    <row r="16" spans="1:11" x14ac:dyDescent="0.25">
      <c r="A16" s="62"/>
      <c r="B16" s="62"/>
      <c r="C16" s="62"/>
      <c r="D16" s="82" t="s">
        <v>987</v>
      </c>
      <c r="E16" s="85" t="s">
        <v>402</v>
      </c>
      <c r="F16" s="71">
        <f>DNBS02_PART2!F67</f>
        <v>0</v>
      </c>
      <c r="G16" s="9"/>
      <c r="I16" s="62"/>
    </row>
    <row r="17" spans="1:9" x14ac:dyDescent="0.25">
      <c r="A17" s="62"/>
      <c r="B17" s="62"/>
      <c r="C17" s="62"/>
      <c r="D17" s="82" t="s">
        <v>988</v>
      </c>
      <c r="E17" s="85" t="s">
        <v>403</v>
      </c>
      <c r="F17" s="72"/>
      <c r="G17" s="9"/>
      <c r="I17" s="62"/>
    </row>
    <row r="18" spans="1:9" x14ac:dyDescent="0.25">
      <c r="A18" s="62"/>
      <c r="B18" s="62"/>
      <c r="C18" s="62"/>
      <c r="D18" s="82" t="s">
        <v>989</v>
      </c>
      <c r="E18" s="85" t="s">
        <v>404</v>
      </c>
      <c r="F18" s="71">
        <f>DNBS02_PART2!F53</f>
        <v>0</v>
      </c>
      <c r="G18" s="9"/>
      <c r="I18" s="62"/>
    </row>
    <row r="19" spans="1:9" x14ac:dyDescent="0.25">
      <c r="A19" s="62"/>
      <c r="B19" s="62"/>
      <c r="C19" s="62"/>
      <c r="D19" s="82" t="s">
        <v>990</v>
      </c>
      <c r="E19" s="85" t="s">
        <v>405</v>
      </c>
      <c r="F19" s="72"/>
      <c r="G19" s="9"/>
      <c r="I19" s="62"/>
    </row>
    <row r="20" spans="1:9" x14ac:dyDescent="0.25">
      <c r="A20" s="62"/>
      <c r="B20" s="62"/>
      <c r="C20" s="62"/>
      <c r="D20" s="82" t="s">
        <v>991</v>
      </c>
      <c r="E20" s="85" t="s">
        <v>406</v>
      </c>
      <c r="F20" s="72"/>
      <c r="G20" s="70"/>
      <c r="I20" s="62"/>
    </row>
    <row r="21" spans="1:9" x14ac:dyDescent="0.25">
      <c r="A21" s="62"/>
      <c r="B21" s="62"/>
      <c r="C21" s="62"/>
      <c r="D21" s="113" t="s">
        <v>516</v>
      </c>
      <c r="E21" s="85" t="s">
        <v>407</v>
      </c>
      <c r="F21" s="71">
        <f>SUM(F16:F20)</f>
        <v>0</v>
      </c>
      <c r="G21" s="9"/>
      <c r="I21" s="62"/>
    </row>
    <row r="22" spans="1:9" x14ac:dyDescent="0.25">
      <c r="A22" s="62"/>
      <c r="B22" s="62"/>
      <c r="C22" s="62"/>
      <c r="D22" s="113" t="s">
        <v>999</v>
      </c>
      <c r="E22" s="85" t="s">
        <v>408</v>
      </c>
      <c r="F22" s="71">
        <f>F15-F21</f>
        <v>0</v>
      </c>
      <c r="G22" s="9"/>
      <c r="I22" s="62"/>
    </row>
    <row r="23" spans="1:9" x14ac:dyDescent="0.25">
      <c r="A23" s="62"/>
      <c r="B23" s="62"/>
      <c r="C23" s="62"/>
      <c r="D23" s="113" t="s">
        <v>998</v>
      </c>
      <c r="E23" s="85"/>
      <c r="F23" s="9"/>
      <c r="G23" s="9"/>
      <c r="I23" s="62"/>
    </row>
    <row r="24" spans="1:9" x14ac:dyDescent="0.25">
      <c r="A24" s="62"/>
      <c r="B24" s="62"/>
      <c r="C24" s="62"/>
      <c r="D24" s="82" t="s">
        <v>993</v>
      </c>
      <c r="E24" s="85" t="s">
        <v>409</v>
      </c>
      <c r="F24" s="72"/>
      <c r="G24" s="9"/>
      <c r="I24" s="62"/>
    </row>
    <row r="25" spans="1:9" x14ac:dyDescent="0.25">
      <c r="A25" s="62"/>
      <c r="B25" s="62"/>
      <c r="C25" s="62"/>
      <c r="D25" s="82" t="s">
        <v>994</v>
      </c>
      <c r="E25" s="85" t="s">
        <v>410</v>
      </c>
      <c r="F25" s="72"/>
      <c r="G25" s="9"/>
      <c r="I25" s="62"/>
    </row>
    <row r="26" spans="1:9" x14ac:dyDescent="0.25">
      <c r="A26" s="62"/>
      <c r="B26" s="62"/>
      <c r="C26" s="62"/>
      <c r="D26" s="82" t="s">
        <v>997</v>
      </c>
      <c r="E26" s="85" t="s">
        <v>411</v>
      </c>
      <c r="F26" s="72"/>
      <c r="G26" s="9"/>
      <c r="I26" s="62"/>
    </row>
    <row r="27" spans="1:9" ht="45" x14ac:dyDescent="0.25">
      <c r="A27" s="62"/>
      <c r="B27" s="62"/>
      <c r="C27" s="62"/>
      <c r="D27" s="113" t="s">
        <v>996</v>
      </c>
      <c r="E27" s="85"/>
      <c r="F27" s="9"/>
      <c r="G27" s="9"/>
      <c r="I27" s="62"/>
    </row>
    <row r="28" spans="1:9" x14ac:dyDescent="0.25">
      <c r="A28" s="62"/>
      <c r="B28" s="62"/>
      <c r="C28" s="62"/>
      <c r="D28" s="82" t="s">
        <v>993</v>
      </c>
      <c r="E28" s="85" t="s">
        <v>412</v>
      </c>
      <c r="F28" s="72"/>
      <c r="G28" s="9"/>
      <c r="I28" s="62"/>
    </row>
    <row r="29" spans="1:9" x14ac:dyDescent="0.25">
      <c r="A29" s="62"/>
      <c r="B29" s="62"/>
      <c r="C29" s="62"/>
      <c r="D29" s="82" t="s">
        <v>994</v>
      </c>
      <c r="E29" s="85" t="s">
        <v>413</v>
      </c>
      <c r="F29" s="72"/>
      <c r="G29" s="9"/>
      <c r="I29" s="62"/>
    </row>
    <row r="30" spans="1:9" x14ac:dyDescent="0.25">
      <c r="A30" s="62"/>
      <c r="B30" s="62"/>
      <c r="C30" s="62"/>
      <c r="D30" s="113" t="s">
        <v>995</v>
      </c>
      <c r="E30" s="85" t="s">
        <v>414</v>
      </c>
      <c r="F30" s="71">
        <f>F24+F25+F26+F28+F29</f>
        <v>0</v>
      </c>
      <c r="G30" s="9"/>
      <c r="I30" s="62"/>
    </row>
    <row r="31" spans="1:9" x14ac:dyDescent="0.25">
      <c r="A31" s="62"/>
      <c r="B31" s="62"/>
      <c r="C31" s="62"/>
      <c r="D31" s="82" t="s">
        <v>1034</v>
      </c>
      <c r="E31" s="85" t="s">
        <v>415</v>
      </c>
      <c r="F31" s="71">
        <f>IF(F22&lt;0, F30, MAX((F30-(0.1*F22)), 0))</f>
        <v>0</v>
      </c>
      <c r="G31" s="9"/>
      <c r="I31" s="62"/>
    </row>
    <row r="32" spans="1:9" x14ac:dyDescent="0.25">
      <c r="A32" s="62"/>
      <c r="B32" s="62"/>
      <c r="C32" s="62"/>
      <c r="D32" s="82" t="s">
        <v>864</v>
      </c>
      <c r="E32" s="85" t="s">
        <v>416</v>
      </c>
      <c r="F32" s="71">
        <f>IF(F22&lt;0, (F22-F30), (F22-F31))</f>
        <v>0</v>
      </c>
      <c r="G32" s="9"/>
      <c r="I32" s="62"/>
    </row>
    <row r="33" spans="1:9" x14ac:dyDescent="0.25">
      <c r="A33" s="62"/>
      <c r="B33" s="62"/>
      <c r="C33" s="62" t="s">
        <v>360</v>
      </c>
      <c r="D33" s="10"/>
      <c r="E33" s="10"/>
      <c r="I33" s="62"/>
    </row>
    <row r="34" spans="1:9" x14ac:dyDescent="0.25">
      <c r="A34" s="62"/>
      <c r="B34" s="62"/>
      <c r="C34" s="62" t="s">
        <v>363</v>
      </c>
      <c r="D34" s="62"/>
      <c r="E34" s="62"/>
      <c r="F34" s="62"/>
      <c r="G34" s="62"/>
      <c r="H34" s="62"/>
      <c r="I34" s="62" t="s">
        <v>364</v>
      </c>
    </row>
  </sheetData>
  <mergeCells count="5">
    <mergeCell ref="D12:D13"/>
    <mergeCell ref="E12:E13"/>
    <mergeCell ref="D11:G11"/>
    <mergeCell ref="E1:K1"/>
    <mergeCell ref="D4:G4"/>
  </mergeCells>
  <dataValidations count="2">
    <dataValidation type="decimal" allowBlank="1" showInputMessage="1" showErrorMessage="1" errorTitle="Input Error" error="Please enter a non-negative value between 0 and 999999999999999" sqref="F28:F32 F24:F26 F15:F22">
      <formula1>0</formula1>
      <formula2>999999999999999</formula2>
    </dataValidation>
    <dataValidation allowBlank="1" showInputMessage="1" showErrorMessage="1" promptTitle="Remarks" prompt="For entering data, please double click on the cell" sqref="G20"/>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88"/>
  <sheetViews>
    <sheetView showGridLines="0" topLeftCell="D1" workbookViewId="0">
      <selection sqref="A1:C1048576"/>
    </sheetView>
  </sheetViews>
  <sheetFormatPr defaultRowHeight="15" x14ac:dyDescent="0.25"/>
  <cols>
    <col min="1" max="3" width="0" hidden="1" customWidth="1"/>
    <col min="4" max="4" width="61.5703125" bestFit="1" customWidth="1"/>
    <col min="5" max="5" width="10.140625" customWidth="1"/>
    <col min="6" max="6" width="20.7109375" customWidth="1"/>
  </cols>
  <sheetData>
    <row r="1" spans="1:11" ht="35.1" customHeight="1" x14ac:dyDescent="0.25">
      <c r="A1" s="55" t="s">
        <v>1628</v>
      </c>
      <c r="E1" s="144" t="s">
        <v>1785</v>
      </c>
      <c r="F1" s="145"/>
      <c r="G1" s="145"/>
      <c r="H1" s="145"/>
      <c r="I1" s="145"/>
      <c r="J1" s="145"/>
      <c r="K1" s="145"/>
    </row>
    <row r="4" spans="1:11" ht="18.75" x14ac:dyDescent="0.25">
      <c r="D4" s="146" t="s">
        <v>1832</v>
      </c>
      <c r="E4" s="147"/>
      <c r="F4" s="147"/>
      <c r="G4" s="147"/>
      <c r="H4" s="151"/>
    </row>
    <row r="7" spans="1:11" x14ac:dyDescent="0.25">
      <c r="A7" s="62"/>
      <c r="B7" s="62"/>
      <c r="C7" s="62" t="s">
        <v>673</v>
      </c>
      <c r="D7" s="62"/>
      <c r="E7" s="62"/>
      <c r="F7" s="62"/>
      <c r="G7" s="62"/>
      <c r="H7" s="62"/>
    </row>
    <row r="8" spans="1:11" hidden="1" x14ac:dyDescent="0.25">
      <c r="A8" s="62"/>
      <c r="B8" s="62"/>
      <c r="C8" s="62"/>
      <c r="D8" s="62"/>
      <c r="E8" s="62" t="s">
        <v>462</v>
      </c>
      <c r="F8" s="62"/>
      <c r="G8" s="62"/>
      <c r="H8" s="62"/>
    </row>
    <row r="9" spans="1:11" hidden="1" x14ac:dyDescent="0.25">
      <c r="A9" s="62"/>
      <c r="B9" s="62"/>
      <c r="C9" s="62"/>
      <c r="D9" s="62"/>
      <c r="E9" s="62"/>
      <c r="F9" s="62" t="s">
        <v>697</v>
      </c>
      <c r="G9" s="62"/>
      <c r="H9" s="62"/>
    </row>
    <row r="10" spans="1:11" hidden="1" x14ac:dyDescent="0.25">
      <c r="A10" s="62"/>
      <c r="B10" s="62"/>
      <c r="C10" s="62" t="s">
        <v>361</v>
      </c>
      <c r="D10" s="62" t="s">
        <v>365</v>
      </c>
      <c r="E10" s="62" t="s">
        <v>365</v>
      </c>
      <c r="F10" s="62"/>
      <c r="G10" s="62" t="s">
        <v>360</v>
      </c>
      <c r="H10" s="62" t="s">
        <v>362</v>
      </c>
    </row>
    <row r="11" spans="1:11" s="6" customFormat="1" x14ac:dyDescent="0.25">
      <c r="A11" s="62"/>
      <c r="B11" s="62"/>
      <c r="C11" s="62" t="s">
        <v>397</v>
      </c>
      <c r="D11" s="136" t="s">
        <v>1689</v>
      </c>
      <c r="E11" s="137"/>
      <c r="F11" s="138"/>
      <c r="H11" s="62"/>
    </row>
    <row r="12" spans="1:11" s="6" customFormat="1" x14ac:dyDescent="0.25">
      <c r="A12" s="62"/>
      <c r="B12" s="62"/>
      <c r="C12" s="62" t="s">
        <v>365</v>
      </c>
      <c r="D12" s="139" t="s">
        <v>463</v>
      </c>
      <c r="E12" s="139"/>
      <c r="F12" s="83" t="s">
        <v>674</v>
      </c>
      <c r="H12" s="62"/>
    </row>
    <row r="13" spans="1:11" s="6" customFormat="1" x14ac:dyDescent="0.25">
      <c r="A13" s="62" t="s">
        <v>462</v>
      </c>
      <c r="B13" s="62"/>
      <c r="C13" s="62" t="s">
        <v>365</v>
      </c>
      <c r="D13" s="140"/>
      <c r="E13" s="140"/>
      <c r="F13" s="83" t="s">
        <v>464</v>
      </c>
      <c r="H13" s="62"/>
    </row>
    <row r="14" spans="1:11" x14ac:dyDescent="0.25">
      <c r="A14" s="62"/>
      <c r="B14" s="62"/>
      <c r="C14" s="62" t="s">
        <v>360</v>
      </c>
      <c r="D14" s="6"/>
      <c r="E14" s="6"/>
      <c r="H14" s="62"/>
    </row>
    <row r="15" spans="1:11" x14ac:dyDescent="0.25">
      <c r="A15" s="62"/>
      <c r="B15" s="62"/>
      <c r="C15" s="62"/>
      <c r="D15" s="113" t="s">
        <v>687</v>
      </c>
      <c r="E15" s="91"/>
      <c r="F15" s="4"/>
      <c r="H15" s="62"/>
    </row>
    <row r="16" spans="1:11" x14ac:dyDescent="0.25">
      <c r="A16" s="62" t="s">
        <v>529</v>
      </c>
      <c r="B16" s="62" t="s">
        <v>698</v>
      </c>
      <c r="C16" s="62"/>
      <c r="D16" s="113" t="s">
        <v>1322</v>
      </c>
      <c r="E16" s="85" t="s">
        <v>401</v>
      </c>
      <c r="F16" s="71">
        <f>SUM(F17:F19)</f>
        <v>0</v>
      </c>
      <c r="H16" s="62"/>
    </row>
    <row r="17" spans="1:8" x14ac:dyDescent="0.25">
      <c r="A17" s="62" t="s">
        <v>529</v>
      </c>
      <c r="B17" s="62" t="s">
        <v>1339</v>
      </c>
      <c r="C17" s="62"/>
      <c r="D17" s="82" t="s">
        <v>1323</v>
      </c>
      <c r="E17" s="85" t="s">
        <v>402</v>
      </c>
      <c r="F17" s="72"/>
      <c r="H17" s="62"/>
    </row>
    <row r="18" spans="1:8" x14ac:dyDescent="0.25">
      <c r="A18" s="62" t="s">
        <v>529</v>
      </c>
      <c r="B18" s="62" t="s">
        <v>1340</v>
      </c>
      <c r="C18" s="62"/>
      <c r="D18" s="82" t="s">
        <v>1324</v>
      </c>
      <c r="E18" s="85" t="s">
        <v>403</v>
      </c>
      <c r="F18" s="72"/>
      <c r="H18" s="62"/>
    </row>
    <row r="19" spans="1:8" x14ac:dyDescent="0.25">
      <c r="A19" s="62" t="s">
        <v>529</v>
      </c>
      <c r="B19" s="62" t="s">
        <v>1341</v>
      </c>
      <c r="C19" s="62"/>
      <c r="D19" s="82" t="s">
        <v>1325</v>
      </c>
      <c r="E19" s="85" t="s">
        <v>404</v>
      </c>
      <c r="F19" s="72"/>
      <c r="H19" s="62"/>
    </row>
    <row r="20" spans="1:8" x14ac:dyDescent="0.25">
      <c r="A20" s="62" t="s">
        <v>529</v>
      </c>
      <c r="B20" s="62" t="s">
        <v>1342</v>
      </c>
      <c r="C20" s="62"/>
      <c r="D20" s="113" t="s">
        <v>1326</v>
      </c>
      <c r="E20" s="85" t="s">
        <v>405</v>
      </c>
      <c r="F20" s="71">
        <f>SUM(F21:F25)</f>
        <v>0</v>
      </c>
      <c r="H20" s="62"/>
    </row>
    <row r="21" spans="1:8" x14ac:dyDescent="0.25">
      <c r="A21" s="62" t="s">
        <v>529</v>
      </c>
      <c r="B21" s="62" t="s">
        <v>1343</v>
      </c>
      <c r="C21" s="62"/>
      <c r="D21" s="82" t="s">
        <v>1327</v>
      </c>
      <c r="E21" s="85" t="s">
        <v>406</v>
      </c>
      <c r="F21" s="72"/>
      <c r="H21" s="62"/>
    </row>
    <row r="22" spans="1:8" s="22" customFormat="1" x14ac:dyDescent="0.25">
      <c r="A22" s="62" t="s">
        <v>529</v>
      </c>
      <c r="B22" s="62" t="s">
        <v>1344</v>
      </c>
      <c r="C22" s="62"/>
      <c r="D22" s="82" t="s">
        <v>1328</v>
      </c>
      <c r="E22" s="85" t="s">
        <v>407</v>
      </c>
      <c r="F22" s="72"/>
      <c r="H22" s="62"/>
    </row>
    <row r="23" spans="1:8" s="22" customFormat="1" x14ac:dyDescent="0.25">
      <c r="A23" s="62" t="s">
        <v>529</v>
      </c>
      <c r="B23" s="62" t="s">
        <v>1345</v>
      </c>
      <c r="C23" s="62"/>
      <c r="D23" s="82" t="s">
        <v>1329</v>
      </c>
      <c r="E23" s="85" t="s">
        <v>408</v>
      </c>
      <c r="F23" s="72"/>
      <c r="H23" s="62"/>
    </row>
    <row r="24" spans="1:8" s="22" customFormat="1" x14ac:dyDescent="0.25">
      <c r="A24" s="62" t="s">
        <v>529</v>
      </c>
      <c r="B24" s="62" t="s">
        <v>1346</v>
      </c>
      <c r="C24" s="62"/>
      <c r="D24" s="82" t="s">
        <v>1330</v>
      </c>
      <c r="E24" s="85" t="s">
        <v>409</v>
      </c>
      <c r="F24" s="72"/>
      <c r="H24" s="62"/>
    </row>
    <row r="25" spans="1:8" s="22" customFormat="1" x14ac:dyDescent="0.25">
      <c r="A25" s="62" t="s">
        <v>529</v>
      </c>
      <c r="B25" s="62" t="s">
        <v>1347</v>
      </c>
      <c r="C25" s="62"/>
      <c r="D25" s="82" t="s">
        <v>1331</v>
      </c>
      <c r="E25" s="85" t="s">
        <v>410</v>
      </c>
      <c r="F25" s="72"/>
      <c r="H25" s="62"/>
    </row>
    <row r="26" spans="1:8" s="22" customFormat="1" x14ac:dyDescent="0.25">
      <c r="A26" s="62" t="s">
        <v>529</v>
      </c>
      <c r="B26" s="62" t="s">
        <v>1348</v>
      </c>
      <c r="C26" s="62"/>
      <c r="D26" s="113" t="s">
        <v>1332</v>
      </c>
      <c r="E26" s="85" t="s">
        <v>411</v>
      </c>
      <c r="F26" s="71">
        <f>SUM(F27:F29)</f>
        <v>0</v>
      </c>
      <c r="H26" s="62"/>
    </row>
    <row r="27" spans="1:8" s="22" customFormat="1" x14ac:dyDescent="0.25">
      <c r="A27" s="62" t="s">
        <v>529</v>
      </c>
      <c r="B27" s="62" t="s">
        <v>1349</v>
      </c>
      <c r="C27" s="62"/>
      <c r="D27" s="82" t="s">
        <v>1323</v>
      </c>
      <c r="E27" s="85" t="s">
        <v>412</v>
      </c>
      <c r="F27" s="72"/>
      <c r="H27" s="62"/>
    </row>
    <row r="28" spans="1:8" s="22" customFormat="1" x14ac:dyDescent="0.25">
      <c r="A28" s="62" t="s">
        <v>529</v>
      </c>
      <c r="B28" s="62" t="s">
        <v>1350</v>
      </c>
      <c r="C28" s="62"/>
      <c r="D28" s="82" t="s">
        <v>1324</v>
      </c>
      <c r="E28" s="85" t="s">
        <v>413</v>
      </c>
      <c r="F28" s="72"/>
      <c r="H28" s="62"/>
    </row>
    <row r="29" spans="1:8" s="22" customFormat="1" x14ac:dyDescent="0.25">
      <c r="A29" s="62" t="s">
        <v>529</v>
      </c>
      <c r="B29" s="62" t="s">
        <v>1351</v>
      </c>
      <c r="C29" s="62"/>
      <c r="D29" s="82" t="s">
        <v>1325</v>
      </c>
      <c r="E29" s="85" t="s">
        <v>414</v>
      </c>
      <c r="F29" s="72"/>
      <c r="H29" s="62"/>
    </row>
    <row r="30" spans="1:8" s="22" customFormat="1" ht="45" x14ac:dyDescent="0.25">
      <c r="A30" s="62" t="s">
        <v>529</v>
      </c>
      <c r="B30" s="62" t="s">
        <v>1352</v>
      </c>
      <c r="C30" s="62"/>
      <c r="D30" s="82" t="s">
        <v>1333</v>
      </c>
      <c r="E30" s="85" t="s">
        <v>415</v>
      </c>
      <c r="F30" s="72"/>
      <c r="H30" s="62"/>
    </row>
    <row r="31" spans="1:8" s="22" customFormat="1" x14ac:dyDescent="0.25">
      <c r="A31" s="62" t="s">
        <v>529</v>
      </c>
      <c r="B31" s="62" t="s">
        <v>1523</v>
      </c>
      <c r="C31" s="62"/>
      <c r="D31" s="113" t="s">
        <v>1334</v>
      </c>
      <c r="E31" s="85" t="s">
        <v>416</v>
      </c>
      <c r="F31" s="71">
        <f>SUM(F32:F33)</f>
        <v>0</v>
      </c>
      <c r="H31" s="62"/>
    </row>
    <row r="32" spans="1:8" s="22" customFormat="1" x14ac:dyDescent="0.25">
      <c r="A32" s="62" t="s">
        <v>529</v>
      </c>
      <c r="B32" s="62" t="s">
        <v>1353</v>
      </c>
      <c r="C32" s="62"/>
      <c r="D32" s="82" t="s">
        <v>1335</v>
      </c>
      <c r="E32" s="85" t="s">
        <v>417</v>
      </c>
      <c r="F32" s="72"/>
      <c r="H32" s="62"/>
    </row>
    <row r="33" spans="1:8" s="22" customFormat="1" x14ac:dyDescent="0.25">
      <c r="A33" s="62" t="s">
        <v>529</v>
      </c>
      <c r="B33" s="62" t="s">
        <v>1354</v>
      </c>
      <c r="C33" s="62"/>
      <c r="D33" s="82" t="s">
        <v>1336</v>
      </c>
      <c r="E33" s="85" t="s">
        <v>418</v>
      </c>
      <c r="F33" s="72"/>
      <c r="H33" s="62"/>
    </row>
    <row r="34" spans="1:8" s="22" customFormat="1" x14ac:dyDescent="0.25">
      <c r="A34" s="62" t="s">
        <v>529</v>
      </c>
      <c r="B34" s="62" t="s">
        <v>1355</v>
      </c>
      <c r="C34" s="62"/>
      <c r="D34" s="89" t="s">
        <v>1337</v>
      </c>
      <c r="E34" s="85" t="s">
        <v>419</v>
      </c>
      <c r="F34" s="72"/>
      <c r="H34" s="62"/>
    </row>
    <row r="35" spans="1:8" s="22" customFormat="1" x14ac:dyDescent="0.25">
      <c r="A35" s="62" t="s">
        <v>529</v>
      </c>
      <c r="B35" s="62" t="s">
        <v>1356</v>
      </c>
      <c r="C35" s="62"/>
      <c r="D35" s="82" t="s">
        <v>1338</v>
      </c>
      <c r="E35" s="85" t="s">
        <v>420</v>
      </c>
      <c r="F35" s="72"/>
      <c r="H35" s="62"/>
    </row>
    <row r="36" spans="1:8" s="54" customFormat="1" x14ac:dyDescent="0.25">
      <c r="A36" s="62" t="s">
        <v>529</v>
      </c>
      <c r="B36" s="62" t="s">
        <v>1630</v>
      </c>
      <c r="C36" s="62"/>
      <c r="D36" s="82" t="s">
        <v>1629</v>
      </c>
      <c r="E36" s="85"/>
      <c r="F36" s="72"/>
      <c r="H36" s="62"/>
    </row>
    <row r="37" spans="1:8" x14ac:dyDescent="0.25">
      <c r="A37" s="62" t="s">
        <v>529</v>
      </c>
      <c r="B37" s="62"/>
      <c r="C37" s="62"/>
      <c r="D37" s="113" t="s">
        <v>1820</v>
      </c>
      <c r="E37" s="85" t="s">
        <v>421</v>
      </c>
      <c r="F37" s="71">
        <f>F16+F20+F26+F30+F31+F34+F35+F36</f>
        <v>0</v>
      </c>
      <c r="H37" s="62"/>
    </row>
    <row r="38" spans="1:8" x14ac:dyDescent="0.25">
      <c r="A38" s="62" t="s">
        <v>529</v>
      </c>
      <c r="B38" s="62" t="s">
        <v>700</v>
      </c>
      <c r="C38" s="62"/>
      <c r="D38" s="89" t="s">
        <v>675</v>
      </c>
      <c r="E38" s="85" t="s">
        <v>422</v>
      </c>
      <c r="F38" s="72"/>
      <c r="H38" s="62"/>
    </row>
    <row r="39" spans="1:8" x14ac:dyDescent="0.25">
      <c r="A39" s="62"/>
      <c r="B39" s="62"/>
      <c r="C39" s="62"/>
      <c r="D39" s="115" t="s">
        <v>676</v>
      </c>
      <c r="E39" s="85"/>
      <c r="F39" s="4"/>
      <c r="H39" s="62"/>
    </row>
    <row r="40" spans="1:8" ht="30" x14ac:dyDescent="0.25">
      <c r="A40" s="62" t="s">
        <v>695</v>
      </c>
      <c r="B40" s="62" t="s">
        <v>701</v>
      </c>
      <c r="C40" s="62"/>
      <c r="D40" s="82" t="s">
        <v>677</v>
      </c>
      <c r="E40" s="85" t="s">
        <v>423</v>
      </c>
      <c r="F40" s="72"/>
      <c r="H40" s="62"/>
    </row>
    <row r="41" spans="1:8" x14ac:dyDescent="0.25">
      <c r="A41" s="62" t="s">
        <v>695</v>
      </c>
      <c r="B41" s="62" t="s">
        <v>699</v>
      </c>
      <c r="C41" s="62"/>
      <c r="D41" s="82" t="s">
        <v>678</v>
      </c>
      <c r="E41" s="85" t="s">
        <v>424</v>
      </c>
      <c r="F41" s="72"/>
      <c r="H41" s="62"/>
    </row>
    <row r="42" spans="1:8" x14ac:dyDescent="0.25">
      <c r="A42" s="62" t="s">
        <v>695</v>
      </c>
      <c r="B42" s="62"/>
      <c r="C42" s="62"/>
      <c r="D42" s="113" t="s">
        <v>679</v>
      </c>
      <c r="E42" s="85" t="s">
        <v>425</v>
      </c>
      <c r="F42" s="71">
        <f>F40+F41</f>
        <v>0</v>
      </c>
      <c r="H42" s="62"/>
    </row>
    <row r="43" spans="1:8" x14ac:dyDescent="0.25">
      <c r="A43" s="62"/>
      <c r="B43" s="62"/>
      <c r="C43" s="62"/>
      <c r="D43" s="113" t="s">
        <v>680</v>
      </c>
      <c r="E43" s="85"/>
      <c r="F43" s="4"/>
      <c r="H43" s="62"/>
    </row>
    <row r="44" spans="1:8" x14ac:dyDescent="0.25">
      <c r="A44" s="62" t="s">
        <v>536</v>
      </c>
      <c r="B44" s="62" t="s">
        <v>702</v>
      </c>
      <c r="C44" s="62"/>
      <c r="D44" s="82" t="s">
        <v>681</v>
      </c>
      <c r="E44" s="85" t="s">
        <v>426</v>
      </c>
      <c r="F44" s="72"/>
      <c r="H44" s="62"/>
    </row>
    <row r="45" spans="1:8" x14ac:dyDescent="0.25">
      <c r="A45" s="62" t="s">
        <v>536</v>
      </c>
      <c r="B45" s="62" t="s">
        <v>539</v>
      </c>
      <c r="C45" s="62"/>
      <c r="D45" s="82" t="s">
        <v>682</v>
      </c>
      <c r="E45" s="85" t="s">
        <v>427</v>
      </c>
      <c r="F45" s="72"/>
      <c r="H45" s="62"/>
    </row>
    <row r="46" spans="1:8" x14ac:dyDescent="0.25">
      <c r="A46" s="62" t="s">
        <v>536</v>
      </c>
      <c r="B46" s="62" t="s">
        <v>703</v>
      </c>
      <c r="C46" s="62"/>
      <c r="D46" s="82" t="s">
        <v>683</v>
      </c>
      <c r="E46" s="85" t="s">
        <v>428</v>
      </c>
      <c r="F46" s="72"/>
      <c r="H46" s="62"/>
    </row>
    <row r="47" spans="1:8" x14ac:dyDescent="0.25">
      <c r="A47" s="62" t="s">
        <v>536</v>
      </c>
      <c r="B47" s="62" t="s">
        <v>542</v>
      </c>
      <c r="C47" s="62"/>
      <c r="D47" s="82" t="s">
        <v>684</v>
      </c>
      <c r="E47" s="85" t="s">
        <v>429</v>
      </c>
      <c r="F47" s="72"/>
      <c r="H47" s="62"/>
    </row>
    <row r="48" spans="1:8" x14ac:dyDescent="0.25">
      <c r="A48" s="62" t="s">
        <v>536</v>
      </c>
      <c r="B48" s="62"/>
      <c r="C48" s="62"/>
      <c r="D48" s="113" t="s">
        <v>685</v>
      </c>
      <c r="E48" s="85" t="s">
        <v>430</v>
      </c>
      <c r="F48" s="71">
        <f>SUM(F44:F47)</f>
        <v>0</v>
      </c>
      <c r="H48" s="62"/>
    </row>
    <row r="49" spans="1:8" x14ac:dyDescent="0.25">
      <c r="A49" s="62" t="s">
        <v>696</v>
      </c>
      <c r="B49" s="62"/>
      <c r="C49" s="62"/>
      <c r="D49" s="113" t="s">
        <v>686</v>
      </c>
      <c r="E49" s="85" t="s">
        <v>431</v>
      </c>
      <c r="F49" s="71">
        <f>F37+F42+F48</f>
        <v>0</v>
      </c>
      <c r="H49" s="62"/>
    </row>
    <row r="50" spans="1:8" x14ac:dyDescent="0.25">
      <c r="A50" s="62"/>
      <c r="B50" s="62"/>
      <c r="C50" s="62" t="s">
        <v>360</v>
      </c>
      <c r="D50" s="6"/>
      <c r="E50" s="6"/>
      <c r="H50" s="62"/>
    </row>
    <row r="51" spans="1:8" x14ac:dyDescent="0.25">
      <c r="A51" s="62"/>
      <c r="B51" s="62"/>
      <c r="C51" s="62" t="s">
        <v>363</v>
      </c>
      <c r="D51" s="62"/>
      <c r="E51" s="62"/>
      <c r="F51" s="62"/>
      <c r="G51" s="62"/>
      <c r="H51" s="62" t="s">
        <v>364</v>
      </c>
    </row>
    <row r="55" spans="1:8" x14ac:dyDescent="0.25">
      <c r="A55" s="62"/>
      <c r="B55" s="62"/>
      <c r="C55" s="62" t="s">
        <v>704</v>
      </c>
      <c r="D55" s="62"/>
      <c r="E55" s="62"/>
      <c r="F55" s="62"/>
      <c r="G55" s="62"/>
      <c r="H55" s="62"/>
    </row>
    <row r="56" spans="1:8" hidden="1" x14ac:dyDescent="0.25">
      <c r="A56" s="62"/>
      <c r="B56" s="62"/>
      <c r="C56" s="62"/>
      <c r="D56" s="62"/>
      <c r="E56" s="62" t="s">
        <v>462</v>
      </c>
      <c r="F56" s="62"/>
      <c r="G56" s="62"/>
      <c r="H56" s="62"/>
    </row>
    <row r="57" spans="1:8" hidden="1" x14ac:dyDescent="0.25">
      <c r="A57" s="62"/>
      <c r="B57" s="62"/>
      <c r="C57" s="62"/>
      <c r="D57" s="62"/>
      <c r="E57" s="62"/>
      <c r="F57" s="62" t="s">
        <v>727</v>
      </c>
      <c r="G57" s="62"/>
      <c r="H57" s="62"/>
    </row>
    <row r="58" spans="1:8" hidden="1" x14ac:dyDescent="0.25">
      <c r="A58" s="62"/>
      <c r="B58" s="62"/>
      <c r="C58" s="62" t="s">
        <v>361</v>
      </c>
      <c r="D58" s="62" t="s">
        <v>365</v>
      </c>
      <c r="E58" s="62" t="s">
        <v>365</v>
      </c>
      <c r="F58" s="62"/>
      <c r="G58" s="62" t="s">
        <v>360</v>
      </c>
      <c r="H58" s="62" t="s">
        <v>362</v>
      </c>
    </row>
    <row r="59" spans="1:8" s="6" customFormat="1" x14ac:dyDescent="0.25">
      <c r="A59" s="62"/>
      <c r="B59" s="62"/>
      <c r="C59" s="62" t="s">
        <v>397</v>
      </c>
      <c r="D59" s="136" t="s">
        <v>1690</v>
      </c>
      <c r="E59" s="137"/>
      <c r="F59" s="138"/>
      <c r="H59" s="62"/>
    </row>
    <row r="60" spans="1:8" s="6" customFormat="1" x14ac:dyDescent="0.25">
      <c r="A60" s="62"/>
      <c r="B60" s="62"/>
      <c r="C60" s="62" t="s">
        <v>365</v>
      </c>
      <c r="D60" s="139" t="s">
        <v>463</v>
      </c>
      <c r="E60" s="139"/>
      <c r="F60" s="83" t="s">
        <v>674</v>
      </c>
      <c r="H60" s="62"/>
    </row>
    <row r="61" spans="1:8" s="6" customFormat="1" x14ac:dyDescent="0.25">
      <c r="A61" s="62" t="s">
        <v>462</v>
      </c>
      <c r="B61" s="62"/>
      <c r="C61" s="62" t="s">
        <v>365</v>
      </c>
      <c r="D61" s="140"/>
      <c r="E61" s="140"/>
      <c r="F61" s="83" t="s">
        <v>645</v>
      </c>
      <c r="H61" s="62"/>
    </row>
    <row r="62" spans="1:8" x14ac:dyDescent="0.25">
      <c r="A62" s="62"/>
      <c r="B62" s="62"/>
      <c r="C62" s="62" t="s">
        <v>360</v>
      </c>
      <c r="D62" s="6"/>
      <c r="E62" s="6"/>
      <c r="H62" s="62"/>
    </row>
    <row r="63" spans="1:8" x14ac:dyDescent="0.25">
      <c r="A63" s="62" t="s">
        <v>529</v>
      </c>
      <c r="B63" s="62"/>
      <c r="C63" s="62"/>
      <c r="D63" s="113" t="s">
        <v>705</v>
      </c>
      <c r="E63" s="85" t="s">
        <v>432</v>
      </c>
      <c r="F63" s="71">
        <f>F66+F74</f>
        <v>0</v>
      </c>
      <c r="H63" s="62"/>
    </row>
    <row r="64" spans="1:8" x14ac:dyDescent="0.25">
      <c r="A64" s="62" t="s">
        <v>529</v>
      </c>
      <c r="B64" s="62" t="s">
        <v>728</v>
      </c>
      <c r="C64" s="62"/>
      <c r="D64" s="82" t="s">
        <v>1755</v>
      </c>
      <c r="E64" s="85" t="s">
        <v>433</v>
      </c>
      <c r="F64" s="72"/>
      <c r="H64" s="62"/>
    </row>
    <row r="65" spans="1:8" x14ac:dyDescent="0.25">
      <c r="A65" s="62" t="s">
        <v>529</v>
      </c>
      <c r="B65" s="62" t="s">
        <v>729</v>
      </c>
      <c r="C65" s="62"/>
      <c r="D65" s="82" t="s">
        <v>745</v>
      </c>
      <c r="E65" s="85" t="s">
        <v>434</v>
      </c>
      <c r="F65" s="72"/>
      <c r="H65" s="62"/>
    </row>
    <row r="66" spans="1:8" x14ac:dyDescent="0.25">
      <c r="A66" s="62" t="s">
        <v>529</v>
      </c>
      <c r="B66" s="62" t="s">
        <v>730</v>
      </c>
      <c r="C66" s="62"/>
      <c r="D66" s="113" t="s">
        <v>706</v>
      </c>
      <c r="E66" s="85" t="s">
        <v>435</v>
      </c>
      <c r="F66" s="71">
        <f>F67+F70+F73</f>
        <v>0</v>
      </c>
      <c r="H66" s="62"/>
    </row>
    <row r="67" spans="1:8" x14ac:dyDescent="0.25">
      <c r="A67" s="62" t="s">
        <v>529</v>
      </c>
      <c r="B67" s="62" t="s">
        <v>731</v>
      </c>
      <c r="C67" s="62"/>
      <c r="D67" s="113" t="s">
        <v>707</v>
      </c>
      <c r="E67" s="85" t="s">
        <v>436</v>
      </c>
      <c r="F67" s="71">
        <f>F68+F69</f>
        <v>0</v>
      </c>
      <c r="H67" s="62"/>
    </row>
    <row r="68" spans="1:8" x14ac:dyDescent="0.25">
      <c r="A68" s="62" t="s">
        <v>529</v>
      </c>
      <c r="B68" s="62" t="s">
        <v>732</v>
      </c>
      <c r="C68" s="62"/>
      <c r="D68" s="82" t="s">
        <v>708</v>
      </c>
      <c r="E68" s="85" t="s">
        <v>437</v>
      </c>
      <c r="F68" s="72"/>
      <c r="H68" s="62"/>
    </row>
    <row r="69" spans="1:8" x14ac:dyDescent="0.25">
      <c r="A69" s="62" t="s">
        <v>529</v>
      </c>
      <c r="B69" s="62" t="s">
        <v>733</v>
      </c>
      <c r="C69" s="62"/>
      <c r="D69" s="82" t="s">
        <v>709</v>
      </c>
      <c r="E69" s="85" t="s">
        <v>438</v>
      </c>
      <c r="F69" s="72"/>
      <c r="H69" s="62"/>
    </row>
    <row r="70" spans="1:8" x14ac:dyDescent="0.25">
      <c r="A70" s="62" t="s">
        <v>529</v>
      </c>
      <c r="B70" s="62" t="s">
        <v>734</v>
      </c>
      <c r="C70" s="62"/>
      <c r="D70" s="113" t="s">
        <v>710</v>
      </c>
      <c r="E70" s="85" t="s">
        <v>439</v>
      </c>
      <c r="F70" s="71">
        <f>F71+F72</f>
        <v>0</v>
      </c>
      <c r="H70" s="62"/>
    </row>
    <row r="71" spans="1:8" x14ac:dyDescent="0.25">
      <c r="A71" s="62" t="s">
        <v>529</v>
      </c>
      <c r="B71" s="62" t="s">
        <v>735</v>
      </c>
      <c r="C71" s="62"/>
      <c r="D71" s="82" t="s">
        <v>711</v>
      </c>
      <c r="E71" s="85" t="s">
        <v>440</v>
      </c>
      <c r="F71" s="72"/>
      <c r="H71" s="62"/>
    </row>
    <row r="72" spans="1:8" x14ac:dyDescent="0.25">
      <c r="A72" s="62" t="s">
        <v>529</v>
      </c>
      <c r="B72" s="62" t="s">
        <v>736</v>
      </c>
      <c r="C72" s="62"/>
      <c r="D72" s="82" t="s">
        <v>712</v>
      </c>
      <c r="E72" s="85" t="s">
        <v>441</v>
      </c>
      <c r="F72" s="72"/>
      <c r="H72" s="62"/>
    </row>
    <row r="73" spans="1:8" x14ac:dyDescent="0.25">
      <c r="A73" s="62" t="s">
        <v>529</v>
      </c>
      <c r="B73" s="62" t="s">
        <v>737</v>
      </c>
      <c r="C73" s="62"/>
      <c r="D73" s="82" t="s">
        <v>713</v>
      </c>
      <c r="E73" s="85" t="s">
        <v>442</v>
      </c>
      <c r="F73" s="72"/>
      <c r="H73" s="62"/>
    </row>
    <row r="74" spans="1:8" x14ac:dyDescent="0.25">
      <c r="A74" s="62" t="s">
        <v>529</v>
      </c>
      <c r="B74" s="62" t="s">
        <v>738</v>
      </c>
      <c r="C74" s="62"/>
      <c r="D74" s="113" t="s">
        <v>714</v>
      </c>
      <c r="E74" s="85" t="s">
        <v>443</v>
      </c>
      <c r="F74" s="71">
        <f>F75+F76</f>
        <v>0</v>
      </c>
      <c r="H74" s="62"/>
    </row>
    <row r="75" spans="1:8" ht="30" x14ac:dyDescent="0.25">
      <c r="A75" s="62" t="s">
        <v>529</v>
      </c>
      <c r="B75" s="62" t="s">
        <v>739</v>
      </c>
      <c r="C75" s="62"/>
      <c r="D75" s="82" t="s">
        <v>715</v>
      </c>
      <c r="E75" s="85" t="s">
        <v>444</v>
      </c>
      <c r="F75" s="72"/>
      <c r="H75" s="62"/>
    </row>
    <row r="76" spans="1:8" x14ac:dyDescent="0.25">
      <c r="A76" s="62" t="s">
        <v>529</v>
      </c>
      <c r="B76" s="62" t="s">
        <v>740</v>
      </c>
      <c r="C76" s="62"/>
      <c r="D76" s="82" t="s">
        <v>716</v>
      </c>
      <c r="E76" s="85" t="s">
        <v>445</v>
      </c>
      <c r="F76" s="72"/>
      <c r="H76" s="62"/>
    </row>
    <row r="77" spans="1:8" x14ac:dyDescent="0.25">
      <c r="A77" s="62" t="s">
        <v>536</v>
      </c>
      <c r="B77" s="62"/>
      <c r="C77" s="62"/>
      <c r="D77" s="113" t="s">
        <v>717</v>
      </c>
      <c r="E77" s="85" t="s">
        <v>446</v>
      </c>
      <c r="F77" s="71">
        <f>F78+F84</f>
        <v>0</v>
      </c>
      <c r="H77" s="62"/>
    </row>
    <row r="78" spans="1:8" x14ac:dyDescent="0.25">
      <c r="A78" s="62" t="s">
        <v>536</v>
      </c>
      <c r="B78" s="62" t="s">
        <v>730</v>
      </c>
      <c r="C78" s="62"/>
      <c r="D78" s="113" t="s">
        <v>718</v>
      </c>
      <c r="E78" s="85" t="s">
        <v>447</v>
      </c>
      <c r="F78" s="71">
        <f>F79+F80+F83</f>
        <v>0</v>
      </c>
      <c r="H78" s="62"/>
    </row>
    <row r="79" spans="1:8" x14ac:dyDescent="0.25">
      <c r="A79" s="62" t="s">
        <v>536</v>
      </c>
      <c r="B79" s="62" t="s">
        <v>734</v>
      </c>
      <c r="C79" s="62"/>
      <c r="D79" s="82" t="s">
        <v>719</v>
      </c>
      <c r="E79" s="85" t="s">
        <v>448</v>
      </c>
      <c r="F79" s="72"/>
      <c r="H79" s="62"/>
    </row>
    <row r="80" spans="1:8" x14ac:dyDescent="0.25">
      <c r="A80" s="62" t="s">
        <v>536</v>
      </c>
      <c r="B80" s="62" t="s">
        <v>741</v>
      </c>
      <c r="C80" s="62"/>
      <c r="D80" s="113" t="s">
        <v>720</v>
      </c>
      <c r="E80" s="85" t="s">
        <v>449</v>
      </c>
      <c r="F80" s="71">
        <f>F81+F82</f>
        <v>0</v>
      </c>
      <c r="H80" s="62"/>
    </row>
    <row r="81" spans="1:8" x14ac:dyDescent="0.25">
      <c r="A81" s="62" t="s">
        <v>536</v>
      </c>
      <c r="B81" s="62" t="s">
        <v>742</v>
      </c>
      <c r="C81" s="62"/>
      <c r="D81" s="82" t="s">
        <v>721</v>
      </c>
      <c r="E81" s="85" t="s">
        <v>450</v>
      </c>
      <c r="F81" s="72"/>
      <c r="H81" s="62"/>
    </row>
    <row r="82" spans="1:8" x14ac:dyDescent="0.25">
      <c r="A82" s="62" t="s">
        <v>536</v>
      </c>
      <c r="B82" s="62" t="s">
        <v>743</v>
      </c>
      <c r="C82" s="62"/>
      <c r="D82" s="82" t="s">
        <v>722</v>
      </c>
      <c r="E82" s="85" t="s">
        <v>451</v>
      </c>
      <c r="F82" s="72"/>
      <c r="H82" s="62"/>
    </row>
    <row r="83" spans="1:8" x14ac:dyDescent="0.25">
      <c r="A83" s="62" t="s">
        <v>536</v>
      </c>
      <c r="B83" s="62" t="s">
        <v>737</v>
      </c>
      <c r="C83" s="62"/>
      <c r="D83" s="82" t="s">
        <v>723</v>
      </c>
      <c r="E83" s="85" t="s">
        <v>452</v>
      </c>
      <c r="F83" s="72"/>
      <c r="H83" s="62"/>
    </row>
    <row r="84" spans="1:8" x14ac:dyDescent="0.25">
      <c r="A84" s="62" t="s">
        <v>536</v>
      </c>
      <c r="B84" s="62" t="s">
        <v>738</v>
      </c>
      <c r="C84" s="62"/>
      <c r="D84" s="113" t="s">
        <v>724</v>
      </c>
      <c r="E84" s="85" t="s">
        <v>453</v>
      </c>
      <c r="F84" s="71">
        <f>F85+F86</f>
        <v>0</v>
      </c>
      <c r="H84" s="62"/>
    </row>
    <row r="85" spans="1:8" ht="30" x14ac:dyDescent="0.25">
      <c r="A85" s="62" t="s">
        <v>536</v>
      </c>
      <c r="B85" s="62" t="s">
        <v>744</v>
      </c>
      <c r="C85" s="62"/>
      <c r="D85" s="82" t="s">
        <v>725</v>
      </c>
      <c r="E85" s="85" t="s">
        <v>454</v>
      </c>
      <c r="F85" s="72"/>
      <c r="H85" s="62"/>
    </row>
    <row r="86" spans="1:8" x14ac:dyDescent="0.25">
      <c r="A86" s="62" t="s">
        <v>536</v>
      </c>
      <c r="B86" s="62" t="s">
        <v>740</v>
      </c>
      <c r="C86" s="62"/>
      <c r="D86" s="82" t="s">
        <v>726</v>
      </c>
      <c r="E86" s="85" t="s">
        <v>1276</v>
      </c>
      <c r="F86" s="72"/>
      <c r="H86" s="62"/>
    </row>
    <row r="87" spans="1:8" x14ac:dyDescent="0.25">
      <c r="A87" s="62"/>
      <c r="B87" s="62"/>
      <c r="C87" s="62" t="s">
        <v>360</v>
      </c>
      <c r="D87" s="6"/>
      <c r="E87" s="6"/>
      <c r="H87" s="62"/>
    </row>
    <row r="88" spans="1:8" x14ac:dyDescent="0.25">
      <c r="A88" s="62"/>
      <c r="B88" s="62"/>
      <c r="C88" s="62" t="s">
        <v>363</v>
      </c>
      <c r="D88" s="62"/>
      <c r="E88" s="62"/>
      <c r="F88" s="62"/>
      <c r="G88" s="62"/>
      <c r="H88" s="62" t="s">
        <v>364</v>
      </c>
    </row>
  </sheetData>
  <mergeCells count="8">
    <mergeCell ref="E1:K1"/>
    <mergeCell ref="E12:E13"/>
    <mergeCell ref="D12:D13"/>
    <mergeCell ref="D11:F11"/>
    <mergeCell ref="E60:E61"/>
    <mergeCell ref="D60:D61"/>
    <mergeCell ref="D59:F59"/>
    <mergeCell ref="D4:H4"/>
  </mergeCells>
  <dataValidations count="1">
    <dataValidation type="decimal" allowBlank="1" showInputMessage="1" showErrorMessage="1" errorTitle="Input Error" error="Please enter a non-negative value between 0 and 999999999999999" sqref="F63:F86 F44:F49 F40:F42 F16:F38">
      <formula1>0</formula1>
      <formula2>999999999999999</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workbookViewId="0">
      <selection activeCell="F17" sqref="F17"/>
    </sheetView>
  </sheetViews>
  <sheetFormatPr defaultColWidth="9.140625" defaultRowHeight="15" x14ac:dyDescent="0.25"/>
  <cols>
    <col min="1" max="1" width="9.140625" style="1"/>
    <col min="2" max="2" width="25.85546875" style="1" bestFit="1" customWidth="1"/>
    <col min="3" max="3" width="22.42578125" style="1" customWidth="1"/>
    <col min="4" max="4" width="17.140625" style="1" customWidth="1"/>
    <col min="5"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1:13" x14ac:dyDescent="0.25">
      <c r="A1"/>
      <c r="B1"/>
      <c r="C1"/>
      <c r="D1"/>
      <c r="E1"/>
      <c r="F1"/>
      <c r="G1"/>
      <c r="J1" s="1" t="s">
        <v>152</v>
      </c>
      <c r="K1" s="1" t="s">
        <v>153</v>
      </c>
      <c r="L1" s="1" t="s">
        <v>198</v>
      </c>
      <c r="M1" s="1">
        <v>1</v>
      </c>
    </row>
    <row r="2" spans="1:13" x14ac:dyDescent="0.25">
      <c r="A2"/>
      <c r="B2"/>
      <c r="C2"/>
      <c r="D2"/>
      <c r="E2"/>
      <c r="F2"/>
      <c r="G2"/>
      <c r="J2" s="1" t="s">
        <v>154</v>
      </c>
      <c r="K2" s="1" t="s">
        <v>155</v>
      </c>
      <c r="L2" s="1" t="s">
        <v>199</v>
      </c>
      <c r="M2" s="1">
        <v>1000</v>
      </c>
    </row>
    <row r="3" spans="1:13" x14ac:dyDescent="0.25">
      <c r="A3"/>
      <c r="B3"/>
      <c r="C3"/>
      <c r="D3"/>
      <c r="E3"/>
      <c r="F3"/>
      <c r="G3"/>
      <c r="J3" s="1" t="s">
        <v>156</v>
      </c>
      <c r="K3" s="1" t="s">
        <v>157</v>
      </c>
      <c r="L3" s="1" t="s">
        <v>357</v>
      </c>
      <c r="M3" s="1">
        <v>100000</v>
      </c>
    </row>
    <row r="4" spans="1:13" x14ac:dyDescent="0.25">
      <c r="A4"/>
      <c r="B4"/>
      <c r="C4"/>
      <c r="D4"/>
      <c r="E4"/>
      <c r="F4"/>
      <c r="G4"/>
      <c r="J4" s="1" t="s">
        <v>158</v>
      </c>
      <c r="K4" s="1" t="s">
        <v>159</v>
      </c>
      <c r="L4" s="1" t="s">
        <v>200</v>
      </c>
      <c r="M4" s="1">
        <v>1000000</v>
      </c>
    </row>
    <row r="5" spans="1:13" x14ac:dyDescent="0.25">
      <c r="A5"/>
      <c r="B5"/>
      <c r="C5"/>
      <c r="D5"/>
      <c r="E5"/>
      <c r="F5"/>
      <c r="G5"/>
      <c r="J5" s="1" t="s">
        <v>160</v>
      </c>
      <c r="K5" s="1" t="s">
        <v>161</v>
      </c>
      <c r="L5" s="1" t="s">
        <v>201</v>
      </c>
      <c r="M5" s="1">
        <v>1000000000</v>
      </c>
    </row>
    <row r="6" spans="1:13" x14ac:dyDescent="0.25">
      <c r="A6"/>
      <c r="B6"/>
      <c r="C6" s="61" t="s">
        <v>208</v>
      </c>
      <c r="D6" s="61" t="s">
        <v>305</v>
      </c>
      <c r="E6"/>
      <c r="F6"/>
      <c r="G6"/>
      <c r="J6" s="1" t="s">
        <v>213</v>
      </c>
      <c r="K6" s="1" t="s">
        <v>214</v>
      </c>
    </row>
    <row r="7" spans="1:13" x14ac:dyDescent="0.25">
      <c r="A7"/>
      <c r="B7"/>
      <c r="C7" s="61" t="s">
        <v>209</v>
      </c>
      <c r="D7" s="61" t="s">
        <v>357</v>
      </c>
      <c r="E7"/>
      <c r="F7"/>
      <c r="G7"/>
      <c r="J7" s="1" t="s">
        <v>215</v>
      </c>
      <c r="K7" s="1" t="s">
        <v>216</v>
      </c>
    </row>
    <row r="8" spans="1:13" x14ac:dyDescent="0.25">
      <c r="A8"/>
      <c r="B8" s="61" t="s">
        <v>210</v>
      </c>
      <c r="C8" s="61" t="s">
        <v>194</v>
      </c>
      <c r="D8" s="125"/>
      <c r="E8"/>
      <c r="F8"/>
      <c r="G8"/>
      <c r="I8" s="3"/>
      <c r="J8" s="1" t="s">
        <v>217</v>
      </c>
      <c r="K8" s="1" t="s">
        <v>218</v>
      </c>
    </row>
    <row r="9" spans="1:13" x14ac:dyDescent="0.25">
      <c r="A9"/>
      <c r="B9"/>
      <c r="C9" s="61" t="s">
        <v>195</v>
      </c>
      <c r="D9" s="125"/>
      <c r="E9"/>
      <c r="F9"/>
      <c r="G9"/>
      <c r="I9" s="3"/>
      <c r="J9" s="1" t="s">
        <v>219</v>
      </c>
      <c r="K9" s="1" t="s">
        <v>220</v>
      </c>
    </row>
    <row r="10" spans="1:13" x14ac:dyDescent="0.25">
      <c r="A10"/>
      <c r="B10" s="61" t="s">
        <v>211</v>
      </c>
      <c r="C10" s="61" t="s">
        <v>194</v>
      </c>
      <c r="D10"/>
      <c r="E10"/>
      <c r="F10"/>
      <c r="G10"/>
      <c r="J10" s="1" t="s">
        <v>221</v>
      </c>
      <c r="K10" s="1" t="s">
        <v>222</v>
      </c>
    </row>
    <row r="11" spans="1:13" x14ac:dyDescent="0.25">
      <c r="A11"/>
      <c r="B11"/>
      <c r="C11" s="61" t="s">
        <v>195</v>
      </c>
      <c r="D11"/>
      <c r="E11"/>
      <c r="F11"/>
      <c r="G11"/>
      <c r="J11" s="1" t="s">
        <v>223</v>
      </c>
      <c r="K11" s="1" t="s">
        <v>224</v>
      </c>
    </row>
    <row r="12" spans="1:13" x14ac:dyDescent="0.25">
      <c r="A12"/>
      <c r="B12"/>
      <c r="C12" s="61" t="s">
        <v>212</v>
      </c>
      <c r="D12" s="125"/>
      <c r="E12"/>
      <c r="F12"/>
      <c r="G12"/>
      <c r="J12" s="1" t="s">
        <v>225</v>
      </c>
      <c r="K12" s="1" t="s">
        <v>226</v>
      </c>
    </row>
    <row r="13" spans="1:13" x14ac:dyDescent="0.25">
      <c r="A13"/>
      <c r="B13"/>
      <c r="C13" s="61" t="s">
        <v>353</v>
      </c>
      <c r="D13"/>
      <c r="E13"/>
      <c r="F13"/>
      <c r="G13"/>
      <c r="J13" s="1" t="s">
        <v>227</v>
      </c>
      <c r="K13" s="1" t="s">
        <v>228</v>
      </c>
    </row>
    <row r="14" spans="1:13" x14ac:dyDescent="0.25">
      <c r="A14"/>
      <c r="B14" s="61" t="s">
        <v>356</v>
      </c>
      <c r="C14" s="61" t="s">
        <v>194</v>
      </c>
      <c r="D14"/>
      <c r="E14"/>
      <c r="F14"/>
      <c r="G14"/>
      <c r="J14" s="1" t="s">
        <v>229</v>
      </c>
      <c r="K14" s="1" t="s">
        <v>230</v>
      </c>
    </row>
    <row r="15" spans="1:13" x14ac:dyDescent="0.25">
      <c r="A15"/>
      <c r="B15"/>
      <c r="C15" s="61" t="s">
        <v>195</v>
      </c>
      <c r="D15"/>
      <c r="E15"/>
      <c r="F15"/>
      <c r="G15"/>
      <c r="J15" s="1" t="s">
        <v>231</v>
      </c>
      <c r="K15" s="1" t="s">
        <v>232</v>
      </c>
    </row>
    <row r="16" spans="1:13" x14ac:dyDescent="0.25">
      <c r="A16"/>
      <c r="B16" s="61" t="s">
        <v>1769</v>
      </c>
      <c r="C16"/>
      <c r="D16" s="125"/>
      <c r="E16"/>
      <c r="F16"/>
      <c r="G16"/>
      <c r="J16" s="1" t="s">
        <v>233</v>
      </c>
      <c r="K16" s="1" t="s">
        <v>234</v>
      </c>
    </row>
    <row r="17" spans="1:11" x14ac:dyDescent="0.25">
      <c r="A17"/>
      <c r="B17" s="61" t="s">
        <v>1770</v>
      </c>
      <c r="C17"/>
      <c r="D17" s="125"/>
      <c r="E17"/>
      <c r="F17"/>
      <c r="G17"/>
      <c r="J17" s="1" t="s">
        <v>235</v>
      </c>
      <c r="K17" s="1" t="s">
        <v>236</v>
      </c>
    </row>
    <row r="18" spans="1:11" x14ac:dyDescent="0.25">
      <c r="A18"/>
      <c r="B18" s="61" t="s">
        <v>1771</v>
      </c>
      <c r="C18"/>
      <c r="D18" s="125"/>
      <c r="E18"/>
      <c r="F18"/>
      <c r="G18"/>
      <c r="J18" s="1" t="s">
        <v>237</v>
      </c>
      <c r="K18" s="1" t="s">
        <v>238</v>
      </c>
    </row>
    <row r="19" spans="1:11" x14ac:dyDescent="0.25">
      <c r="A19"/>
      <c r="B19" s="61" t="s">
        <v>1772</v>
      </c>
      <c r="C19"/>
      <c r="D19" s="125"/>
      <c r="E19"/>
      <c r="F19"/>
      <c r="G19"/>
      <c r="J19" s="1" t="s">
        <v>239</v>
      </c>
      <c r="K19" s="1" t="s">
        <v>240</v>
      </c>
    </row>
    <row r="20" spans="1:11" x14ac:dyDescent="0.25">
      <c r="A20"/>
      <c r="B20" s="61" t="s">
        <v>1773</v>
      </c>
      <c r="C20"/>
      <c r="D20" s="125"/>
      <c r="E20"/>
      <c r="F20"/>
      <c r="G20"/>
      <c r="J20" s="1" t="s">
        <v>241</v>
      </c>
      <c r="K20" s="1" t="s">
        <v>242</v>
      </c>
    </row>
    <row r="21" spans="1:11" x14ac:dyDescent="0.25">
      <c r="A21"/>
      <c r="B21" s="61" t="s">
        <v>1774</v>
      </c>
      <c r="C21"/>
      <c r="D21" s="125"/>
      <c r="E21"/>
      <c r="F21"/>
      <c r="G21"/>
      <c r="J21" s="1" t="s">
        <v>243</v>
      </c>
      <c r="K21" s="1" t="s">
        <v>244</v>
      </c>
    </row>
    <row r="22" spans="1:11" x14ac:dyDescent="0.25">
      <c r="A22"/>
      <c r="B22" s="61" t="s">
        <v>1775</v>
      </c>
      <c r="C22"/>
      <c r="D22" s="125"/>
      <c r="E22"/>
      <c r="F22"/>
      <c r="G22"/>
      <c r="J22" s="1" t="s">
        <v>245</v>
      </c>
      <c r="K22" s="1" t="s">
        <v>246</v>
      </c>
    </row>
    <row r="23" spans="1:11" x14ac:dyDescent="0.25">
      <c r="A23"/>
      <c r="B23" s="61" t="s">
        <v>1776</v>
      </c>
      <c r="C23"/>
      <c r="D23" s="125"/>
      <c r="E23"/>
      <c r="F23"/>
      <c r="G23"/>
      <c r="J23" s="1" t="s">
        <v>247</v>
      </c>
      <c r="K23" s="1" t="s">
        <v>248</v>
      </c>
    </row>
    <row r="24" spans="1:11" x14ac:dyDescent="0.25">
      <c r="A24"/>
      <c r="B24" s="61" t="s">
        <v>1777</v>
      </c>
      <c r="C24"/>
      <c r="D24" s="125"/>
      <c r="E24"/>
      <c r="F24"/>
      <c r="G24"/>
      <c r="J24" s="1" t="s">
        <v>249</v>
      </c>
      <c r="K24" s="1" t="s">
        <v>250</v>
      </c>
    </row>
    <row r="25" spans="1:11" x14ac:dyDescent="0.25">
      <c r="A25"/>
      <c r="B25" s="61" t="s">
        <v>1778</v>
      </c>
      <c r="C25"/>
      <c r="D25" s="125"/>
      <c r="E25"/>
      <c r="F25"/>
      <c r="G25"/>
      <c r="J25" s="1" t="s">
        <v>251</v>
      </c>
      <c r="K25" s="1" t="s">
        <v>252</v>
      </c>
    </row>
    <row r="26" spans="1:11" x14ac:dyDescent="0.25">
      <c r="A26"/>
      <c r="B26"/>
      <c r="C26"/>
      <c r="D26" s="125"/>
      <c r="E26"/>
      <c r="F26"/>
      <c r="G26"/>
      <c r="J26" s="1" t="s">
        <v>253</v>
      </c>
      <c r="K26" s="1" t="s">
        <v>254</v>
      </c>
    </row>
    <row r="27" spans="1:11" x14ac:dyDescent="0.25">
      <c r="A27"/>
      <c r="B27"/>
      <c r="C27"/>
      <c r="D27" s="61"/>
      <c r="E27"/>
      <c r="F27"/>
      <c r="G27"/>
      <c r="J27" s="1" t="s">
        <v>255</v>
      </c>
      <c r="K27" s="1" t="s">
        <v>256</v>
      </c>
    </row>
    <row r="28" spans="1:11" x14ac:dyDescent="0.25">
      <c r="A28"/>
      <c r="B28"/>
      <c r="C28"/>
      <c r="D28"/>
      <c r="E28"/>
      <c r="F28"/>
      <c r="G28"/>
      <c r="J28" s="1" t="s">
        <v>257</v>
      </c>
      <c r="K28" s="1" t="s">
        <v>258</v>
      </c>
    </row>
    <row r="29" spans="1:11" x14ac:dyDescent="0.25">
      <c r="A29"/>
      <c r="B29"/>
      <c r="C29"/>
      <c r="D29"/>
      <c r="E29"/>
      <c r="F29"/>
      <c r="G29"/>
      <c r="J29" s="1" t="s">
        <v>259</v>
      </c>
      <c r="K29" s="1" t="s">
        <v>260</v>
      </c>
    </row>
    <row r="30" spans="1:11" x14ac:dyDescent="0.25">
      <c r="A30"/>
      <c r="B30"/>
      <c r="C30"/>
      <c r="D30" s="125"/>
      <c r="E30"/>
      <c r="F30"/>
      <c r="G30"/>
      <c r="J30" s="1" t="s">
        <v>261</v>
      </c>
      <c r="K30" s="1" t="s">
        <v>262</v>
      </c>
    </row>
    <row r="31" spans="1:11" x14ac:dyDescent="0.25">
      <c r="A31"/>
      <c r="B31"/>
      <c r="C31"/>
      <c r="D31" s="125"/>
      <c r="E31"/>
      <c r="F31"/>
      <c r="G31"/>
      <c r="J31" s="1" t="s">
        <v>263</v>
      </c>
      <c r="K31" s="1" t="s">
        <v>264</v>
      </c>
    </row>
    <row r="32" spans="1:11" x14ac:dyDescent="0.25">
      <c r="A32"/>
      <c r="B32"/>
      <c r="C32"/>
      <c r="D32" s="125"/>
      <c r="E32"/>
      <c r="F32"/>
      <c r="G32"/>
      <c r="J32" s="1" t="s">
        <v>265</v>
      </c>
      <c r="K32" s="1" t="s">
        <v>266</v>
      </c>
    </row>
    <row r="33" spans="1:11" x14ac:dyDescent="0.25">
      <c r="A33"/>
      <c r="B33"/>
      <c r="C33"/>
      <c r="D33" s="125"/>
      <c r="E33"/>
      <c r="F33"/>
      <c r="G33"/>
      <c r="J33" s="1" t="s">
        <v>267</v>
      </c>
      <c r="K33" s="1" t="s">
        <v>268</v>
      </c>
    </row>
    <row r="34" spans="1:11" x14ac:dyDescent="0.25">
      <c r="A34"/>
      <c r="B34"/>
      <c r="C34"/>
      <c r="D34"/>
      <c r="E34"/>
      <c r="F34"/>
      <c r="G34"/>
      <c r="J34" s="1" t="s">
        <v>269</v>
      </c>
      <c r="K34" s="1" t="s">
        <v>270</v>
      </c>
    </row>
    <row r="35" spans="1:11" x14ac:dyDescent="0.25">
      <c r="A35"/>
      <c r="B35"/>
      <c r="C35"/>
      <c r="D35"/>
      <c r="E35"/>
      <c r="F35"/>
      <c r="G35"/>
      <c r="J35" s="1" t="s">
        <v>271</v>
      </c>
      <c r="K35" s="1" t="s">
        <v>272</v>
      </c>
    </row>
    <row r="36" spans="1:11" x14ac:dyDescent="0.25">
      <c r="A36"/>
      <c r="B36"/>
      <c r="C36"/>
      <c r="D36"/>
      <c r="E36"/>
      <c r="F36"/>
      <c r="G36"/>
      <c r="J36" s="1" t="s">
        <v>273</v>
      </c>
      <c r="K36" s="1" t="s">
        <v>274</v>
      </c>
    </row>
    <row r="37" spans="1:11" x14ac:dyDescent="0.25">
      <c r="A37"/>
      <c r="B37"/>
      <c r="C37"/>
      <c r="D37"/>
      <c r="E37"/>
      <c r="F37"/>
      <c r="G37"/>
      <c r="J37" s="1" t="s">
        <v>306</v>
      </c>
      <c r="K37" s="1" t="s">
        <v>307</v>
      </c>
    </row>
    <row r="38" spans="1:11" x14ac:dyDescent="0.25">
      <c r="A38"/>
      <c r="B38"/>
      <c r="C38"/>
      <c r="D38"/>
      <c r="E38"/>
      <c r="F38"/>
      <c r="G38"/>
      <c r="J38" s="1" t="s">
        <v>308</v>
      </c>
      <c r="K38" s="1" t="s">
        <v>309</v>
      </c>
    </row>
    <row r="39" spans="1:11" x14ac:dyDescent="0.25">
      <c r="A39"/>
      <c r="B39"/>
      <c r="C39"/>
      <c r="D39"/>
      <c r="E39"/>
      <c r="F39"/>
      <c r="G39"/>
      <c r="J39" s="1" t="s">
        <v>310</v>
      </c>
      <c r="K39" s="1" t="s">
        <v>311</v>
      </c>
    </row>
    <row r="40" spans="1:11" x14ac:dyDescent="0.25">
      <c r="A40"/>
      <c r="B40"/>
      <c r="C40"/>
      <c r="D40"/>
      <c r="E40"/>
      <c r="F40"/>
      <c r="G40"/>
    </row>
    <row r="41" spans="1:11" x14ac:dyDescent="0.25">
      <c r="A41"/>
      <c r="B41"/>
      <c r="C41"/>
      <c r="D41"/>
      <c r="E41"/>
      <c r="F41"/>
      <c r="G41"/>
      <c r="J41" s="1" t="s">
        <v>312</v>
      </c>
      <c r="K41" s="1" t="s">
        <v>313</v>
      </c>
    </row>
    <row r="42" spans="1:11" x14ac:dyDescent="0.25">
      <c r="A42"/>
      <c r="B42"/>
      <c r="C42"/>
      <c r="D42"/>
      <c r="E42"/>
      <c r="F42"/>
      <c r="G42"/>
      <c r="J42" s="1" t="s">
        <v>314</v>
      </c>
      <c r="K42" s="1" t="s">
        <v>315</v>
      </c>
    </row>
    <row r="43" spans="1:11" x14ac:dyDescent="0.25">
      <c r="A43"/>
      <c r="B43"/>
      <c r="C43"/>
      <c r="D43"/>
      <c r="E43"/>
      <c r="F43"/>
      <c r="G43"/>
      <c r="J43" s="1" t="s">
        <v>316</v>
      </c>
      <c r="K43" s="1" t="s">
        <v>317</v>
      </c>
    </row>
    <row r="44" spans="1:11" x14ac:dyDescent="0.25">
      <c r="A44"/>
      <c r="B44"/>
      <c r="C44"/>
      <c r="D44"/>
      <c r="E44"/>
      <c r="F44"/>
      <c r="G44"/>
      <c r="J44" s="1" t="s">
        <v>318</v>
      </c>
      <c r="K44" s="1" t="s">
        <v>319</v>
      </c>
    </row>
    <row r="45" spans="1:11" x14ac:dyDescent="0.25">
      <c r="A45"/>
      <c r="B45"/>
      <c r="C45"/>
      <c r="D45"/>
      <c r="E45"/>
      <c r="F45"/>
      <c r="G45"/>
      <c r="J45" s="1" t="s">
        <v>320</v>
      </c>
      <c r="K45" s="1" t="s">
        <v>321</v>
      </c>
    </row>
    <row r="46" spans="1:11" x14ac:dyDescent="0.25">
      <c r="A46"/>
      <c r="B46"/>
      <c r="C46"/>
      <c r="D46"/>
      <c r="E46"/>
      <c r="F46"/>
      <c r="G46"/>
      <c r="J46" s="1" t="s">
        <v>322</v>
      </c>
      <c r="K46" s="1" t="s">
        <v>323</v>
      </c>
    </row>
    <row r="47" spans="1:11" x14ac:dyDescent="0.25">
      <c r="A47"/>
      <c r="B47"/>
      <c r="C47"/>
      <c r="D47"/>
      <c r="E47"/>
      <c r="F47"/>
      <c r="G47"/>
      <c r="J47" s="1" t="s">
        <v>324</v>
      </c>
      <c r="K47" s="1" t="s">
        <v>325</v>
      </c>
    </row>
    <row r="48" spans="1:11" x14ac:dyDescent="0.25">
      <c r="A48"/>
      <c r="B48"/>
      <c r="C48"/>
      <c r="D48"/>
      <c r="E48"/>
      <c r="F48"/>
      <c r="G48"/>
      <c r="J48" s="1" t="s">
        <v>326</v>
      </c>
      <c r="K48" s="1" t="s">
        <v>327</v>
      </c>
    </row>
    <row r="49" spans="1:11" x14ac:dyDescent="0.25">
      <c r="A49"/>
      <c r="B49"/>
      <c r="C49"/>
      <c r="D49"/>
      <c r="E49"/>
      <c r="F49"/>
      <c r="G49"/>
      <c r="J49" s="1" t="s">
        <v>328</v>
      </c>
      <c r="K49" s="1" t="s">
        <v>329</v>
      </c>
    </row>
    <row r="50" spans="1:11" x14ac:dyDescent="0.25">
      <c r="A50"/>
      <c r="B50"/>
      <c r="C50"/>
      <c r="D50"/>
      <c r="E50"/>
      <c r="F50"/>
      <c r="G50"/>
      <c r="J50" s="1" t="s">
        <v>330</v>
      </c>
      <c r="K50" s="1" t="s">
        <v>331</v>
      </c>
    </row>
    <row r="51" spans="1:11" x14ac:dyDescent="0.25">
      <c r="J51" s="1" t="s">
        <v>332</v>
      </c>
      <c r="K51" s="1" t="s">
        <v>333</v>
      </c>
    </row>
    <row r="52" spans="1:11" x14ac:dyDescent="0.25">
      <c r="J52" s="1" t="s">
        <v>334</v>
      </c>
      <c r="K52" s="1" t="s">
        <v>335</v>
      </c>
    </row>
    <row r="53" spans="1:11" x14ac:dyDescent="0.25">
      <c r="J53" s="1" t="s">
        <v>336</v>
      </c>
      <c r="K53" s="1" t="s">
        <v>337</v>
      </c>
    </row>
    <row r="54" spans="1:11" x14ac:dyDescent="0.25">
      <c r="J54" s="1" t="s">
        <v>338</v>
      </c>
      <c r="K54" s="1" t="s">
        <v>339</v>
      </c>
    </row>
    <row r="55" spans="1:11" x14ac:dyDescent="0.25">
      <c r="J55" s="1" t="s">
        <v>340</v>
      </c>
      <c r="K55" s="1" t="s">
        <v>341</v>
      </c>
    </row>
    <row r="56" spans="1:11" x14ac:dyDescent="0.25">
      <c r="J56" s="1" t="s">
        <v>342</v>
      </c>
      <c r="K56" s="1" t="s">
        <v>343</v>
      </c>
    </row>
    <row r="57" spans="1:11" x14ac:dyDescent="0.25">
      <c r="J57" s="1" t="s">
        <v>344</v>
      </c>
      <c r="K57" s="1" t="s">
        <v>345</v>
      </c>
    </row>
    <row r="58" spans="1:11" x14ac:dyDescent="0.25">
      <c r="J58" s="1" t="s">
        <v>346</v>
      </c>
      <c r="K58" s="1" t="s">
        <v>347</v>
      </c>
    </row>
    <row r="59" spans="1:11" x14ac:dyDescent="0.25">
      <c r="J59" s="1" t="s">
        <v>348</v>
      </c>
      <c r="K59" s="1" t="s">
        <v>349</v>
      </c>
    </row>
    <row r="60" spans="1:11" x14ac:dyDescent="0.25">
      <c r="J60" s="1" t="s">
        <v>350</v>
      </c>
      <c r="K60" s="1" t="s">
        <v>351</v>
      </c>
    </row>
    <row r="61" spans="1:11" x14ac:dyDescent="0.25">
      <c r="J61" s="1" t="s">
        <v>352</v>
      </c>
      <c r="K61" s="1" t="s">
        <v>202</v>
      </c>
    </row>
    <row r="62" spans="1:11" x14ac:dyDescent="0.25">
      <c r="J62" s="1" t="s">
        <v>203</v>
      </c>
      <c r="K62" s="1" t="s">
        <v>204</v>
      </c>
    </row>
    <row r="63" spans="1:11" x14ac:dyDescent="0.25">
      <c r="J63" s="1" t="s">
        <v>205</v>
      </c>
      <c r="K63" s="1" t="s">
        <v>206</v>
      </c>
    </row>
    <row r="64" spans="1:11" x14ac:dyDescent="0.25">
      <c r="J64" s="1" t="s">
        <v>207</v>
      </c>
      <c r="K64" s="1" t="s">
        <v>295</v>
      </c>
    </row>
    <row r="65" spans="10:11" x14ac:dyDescent="0.25">
      <c r="J65" s="1" t="s">
        <v>296</v>
      </c>
      <c r="K65" s="1" t="s">
        <v>297</v>
      </c>
    </row>
    <row r="66" spans="10:11" x14ac:dyDescent="0.25">
      <c r="J66" s="1" t="s">
        <v>298</v>
      </c>
      <c r="K66" s="1" t="s">
        <v>299</v>
      </c>
    </row>
    <row r="67" spans="10:11" x14ac:dyDescent="0.25">
      <c r="J67" s="1" t="s">
        <v>300</v>
      </c>
      <c r="K67" s="1" t="s">
        <v>301</v>
      </c>
    </row>
    <row r="68" spans="10:11" x14ac:dyDescent="0.25">
      <c r="J68" s="1" t="s">
        <v>302</v>
      </c>
      <c r="K68" s="1" t="s">
        <v>303</v>
      </c>
    </row>
    <row r="69" spans="10:11" x14ac:dyDescent="0.25">
      <c r="J69" s="1" t="s">
        <v>304</v>
      </c>
      <c r="K69" s="1" t="s">
        <v>305</v>
      </c>
    </row>
    <row r="70" spans="10:11" x14ac:dyDescent="0.25">
      <c r="J70" s="1" t="s">
        <v>275</v>
      </c>
      <c r="K70" s="1" t="s">
        <v>276</v>
      </c>
    </row>
    <row r="71" spans="10:11" x14ac:dyDescent="0.25">
      <c r="J71" s="1" t="s">
        <v>277</v>
      </c>
      <c r="K71" s="1" t="s">
        <v>278</v>
      </c>
    </row>
    <row r="72" spans="10:11" x14ac:dyDescent="0.25">
      <c r="J72" s="1" t="s">
        <v>279</v>
      </c>
      <c r="K72" s="1" t="s">
        <v>280</v>
      </c>
    </row>
    <row r="73" spans="10:11" x14ac:dyDescent="0.25">
      <c r="J73" s="1" t="s">
        <v>281</v>
      </c>
      <c r="K73" s="1" t="s">
        <v>282</v>
      </c>
    </row>
    <row r="74" spans="10:11" x14ac:dyDescent="0.25">
      <c r="J74" s="1" t="s">
        <v>283</v>
      </c>
      <c r="K74" s="1" t="s">
        <v>162</v>
      </c>
    </row>
    <row r="75" spans="10:11" x14ac:dyDescent="0.25">
      <c r="J75" s="1" t="s">
        <v>163</v>
      </c>
      <c r="K75" s="1" t="s">
        <v>164</v>
      </c>
    </row>
    <row r="76" spans="10:11" x14ac:dyDescent="0.25">
      <c r="J76" s="1" t="s">
        <v>165</v>
      </c>
      <c r="K76" s="1" t="s">
        <v>166</v>
      </c>
    </row>
    <row r="77" spans="10:11" x14ac:dyDescent="0.25">
      <c r="J77" s="1" t="s">
        <v>167</v>
      </c>
      <c r="K77" s="1" t="s">
        <v>168</v>
      </c>
    </row>
    <row r="78" spans="10:11" x14ac:dyDescent="0.25">
      <c r="J78" s="1" t="s">
        <v>169</v>
      </c>
      <c r="K78" s="1" t="s">
        <v>170</v>
      </c>
    </row>
    <row r="79" spans="10:11" x14ac:dyDescent="0.25">
      <c r="J79" s="1" t="s">
        <v>171</v>
      </c>
      <c r="K79" s="1" t="s">
        <v>172</v>
      </c>
    </row>
    <row r="80" spans="10:11" x14ac:dyDescent="0.25">
      <c r="J80" s="1" t="s">
        <v>173</v>
      </c>
      <c r="K80" s="1" t="s">
        <v>174</v>
      </c>
    </row>
    <row r="81" spans="10:11" x14ac:dyDescent="0.25">
      <c r="J81" s="1" t="s">
        <v>175</v>
      </c>
      <c r="K81" s="1" t="s">
        <v>176</v>
      </c>
    </row>
    <row r="82" spans="10:11" x14ac:dyDescent="0.25">
      <c r="J82" s="1" t="s">
        <v>177</v>
      </c>
      <c r="K82" s="1" t="s">
        <v>178</v>
      </c>
    </row>
    <row r="83" spans="10:11" x14ac:dyDescent="0.25">
      <c r="J83" s="1" t="s">
        <v>179</v>
      </c>
      <c r="K83" s="1" t="s">
        <v>180</v>
      </c>
    </row>
    <row r="84" spans="10:11" x14ac:dyDescent="0.25">
      <c r="J84" s="1" t="s">
        <v>181</v>
      </c>
      <c r="K84" s="1" t="s">
        <v>182</v>
      </c>
    </row>
    <row r="85" spans="10:11" x14ac:dyDescent="0.25">
      <c r="J85" s="1" t="s">
        <v>183</v>
      </c>
      <c r="K85" s="1" t="s">
        <v>184</v>
      </c>
    </row>
    <row r="86" spans="10:11" x14ac:dyDescent="0.25">
      <c r="J86" s="1" t="s">
        <v>185</v>
      </c>
      <c r="K86" s="1" t="s">
        <v>186</v>
      </c>
    </row>
    <row r="87" spans="10:11" x14ac:dyDescent="0.25">
      <c r="J87" s="1" t="s">
        <v>187</v>
      </c>
      <c r="K87" s="1" t="s">
        <v>188</v>
      </c>
    </row>
    <row r="88" spans="10:11" x14ac:dyDescent="0.25">
      <c r="J88" s="1" t="s">
        <v>189</v>
      </c>
      <c r="K88" s="1" t="s">
        <v>190</v>
      </c>
    </row>
    <row r="89" spans="10:11" x14ac:dyDescent="0.25">
      <c r="J89" s="1" t="s">
        <v>191</v>
      </c>
      <c r="K89" s="1" t="s">
        <v>192</v>
      </c>
    </row>
    <row r="90" spans="10:11" x14ac:dyDescent="0.25">
      <c r="J90" s="1" t="s">
        <v>193</v>
      </c>
      <c r="K90" s="1" t="s">
        <v>284</v>
      </c>
    </row>
    <row r="91" spans="10:11" x14ac:dyDescent="0.25">
      <c r="J91" s="1" t="s">
        <v>285</v>
      </c>
      <c r="K91" s="1" t="s">
        <v>286</v>
      </c>
    </row>
    <row r="92" spans="10:11" x14ac:dyDescent="0.25">
      <c r="J92" s="1" t="s">
        <v>287</v>
      </c>
      <c r="K92" s="1" t="s">
        <v>288</v>
      </c>
    </row>
    <row r="93" spans="10:11" x14ac:dyDescent="0.25">
      <c r="J93" s="1" t="s">
        <v>289</v>
      </c>
      <c r="K93" s="1" t="s">
        <v>290</v>
      </c>
    </row>
    <row r="94" spans="10:11" x14ac:dyDescent="0.25">
      <c r="J94" s="1" t="s">
        <v>291</v>
      </c>
      <c r="K94" s="1" t="s">
        <v>292</v>
      </c>
    </row>
    <row r="95" spans="10:11" x14ac:dyDescent="0.25">
      <c r="J95" s="1" t="s">
        <v>293</v>
      </c>
      <c r="K95" s="1" t="s">
        <v>294</v>
      </c>
    </row>
    <row r="96" spans="10:11" x14ac:dyDescent="0.25">
      <c r="J96" s="1" t="s">
        <v>0</v>
      </c>
      <c r="K96" s="1" t="s">
        <v>1</v>
      </c>
    </row>
    <row r="97" spans="10:11" x14ac:dyDescent="0.25">
      <c r="J97" s="1" t="s">
        <v>2</v>
      </c>
      <c r="K97" s="1" t="s">
        <v>3</v>
      </c>
    </row>
    <row r="98" spans="10:11" x14ac:dyDescent="0.25">
      <c r="J98" s="1" t="s">
        <v>4</v>
      </c>
      <c r="K98" s="1" t="s">
        <v>5</v>
      </c>
    </row>
    <row r="99" spans="10:11" x14ac:dyDescent="0.25">
      <c r="J99" s="1" t="s">
        <v>6</v>
      </c>
      <c r="K99" s="1" t="s">
        <v>7</v>
      </c>
    </row>
    <row r="100" spans="10:11" x14ac:dyDescent="0.25">
      <c r="J100" s="1" t="s">
        <v>8</v>
      </c>
      <c r="K100" s="1" t="s">
        <v>9</v>
      </c>
    </row>
    <row r="101" spans="10:11" x14ac:dyDescent="0.25">
      <c r="J101" s="1" t="s">
        <v>10</v>
      </c>
      <c r="K101" s="1" t="s">
        <v>11</v>
      </c>
    </row>
    <row r="102" spans="10:11" x14ac:dyDescent="0.25">
      <c r="J102" s="1" t="s">
        <v>12</v>
      </c>
      <c r="K102" s="1" t="s">
        <v>13</v>
      </c>
    </row>
    <row r="103" spans="10:11" x14ac:dyDescent="0.25">
      <c r="J103" s="1" t="s">
        <v>14</v>
      </c>
      <c r="K103" s="1" t="s">
        <v>15</v>
      </c>
    </row>
    <row r="104" spans="10:11" x14ac:dyDescent="0.25">
      <c r="J104" s="1" t="s">
        <v>16</v>
      </c>
      <c r="K104" s="1" t="s">
        <v>17</v>
      </c>
    </row>
    <row r="105" spans="10:11" x14ac:dyDescent="0.25">
      <c r="J105" s="1" t="s">
        <v>18</v>
      </c>
      <c r="K105" s="1" t="s">
        <v>19</v>
      </c>
    </row>
    <row r="106" spans="10:11" x14ac:dyDescent="0.25">
      <c r="J106" s="1" t="s">
        <v>20</v>
      </c>
      <c r="K106" s="1" t="s">
        <v>21</v>
      </c>
    </row>
    <row r="107" spans="10:11" x14ac:dyDescent="0.25">
      <c r="J107" s="1" t="s">
        <v>22</v>
      </c>
      <c r="K107" s="1" t="s">
        <v>23</v>
      </c>
    </row>
    <row r="108" spans="10:11" x14ac:dyDescent="0.25">
      <c r="J108" s="1" t="s">
        <v>24</v>
      </c>
      <c r="K108" s="1" t="s">
        <v>25</v>
      </c>
    </row>
    <row r="109" spans="10:11" x14ac:dyDescent="0.25">
      <c r="J109" s="1" t="s">
        <v>26</v>
      </c>
      <c r="K109" s="1" t="s">
        <v>27</v>
      </c>
    </row>
    <row r="110" spans="10:11" x14ac:dyDescent="0.25">
      <c r="J110" s="1" t="s">
        <v>28</v>
      </c>
      <c r="K110" s="1" t="s">
        <v>29</v>
      </c>
    </row>
    <row r="111" spans="10:11" x14ac:dyDescent="0.25">
      <c r="J111" s="1" t="s">
        <v>30</v>
      </c>
      <c r="K111" s="1" t="s">
        <v>31</v>
      </c>
    </row>
    <row r="112" spans="10:11" x14ac:dyDescent="0.25">
      <c r="J112" s="1" t="s">
        <v>32</v>
      </c>
      <c r="K112" s="1" t="s">
        <v>33</v>
      </c>
    </row>
    <row r="113" spans="10:11" x14ac:dyDescent="0.25">
      <c r="J113" s="1" t="s">
        <v>34</v>
      </c>
      <c r="K113" s="1" t="s">
        <v>35</v>
      </c>
    </row>
    <row r="114" spans="10:11" x14ac:dyDescent="0.25">
      <c r="J114" s="1" t="s">
        <v>36</v>
      </c>
      <c r="K114" s="1" t="s">
        <v>37</v>
      </c>
    </row>
    <row r="115" spans="10:11" x14ac:dyDescent="0.25">
      <c r="J115" s="1" t="s">
        <v>38</v>
      </c>
      <c r="K115" s="1" t="s">
        <v>39</v>
      </c>
    </row>
    <row r="116" spans="10:11" x14ac:dyDescent="0.25">
      <c r="J116" s="1" t="s">
        <v>40</v>
      </c>
      <c r="K116" s="1" t="s">
        <v>41</v>
      </c>
    </row>
    <row r="117" spans="10:11" x14ac:dyDescent="0.25">
      <c r="J117" s="1" t="s">
        <v>42</v>
      </c>
      <c r="K117" s="1" t="s">
        <v>43</v>
      </c>
    </row>
    <row r="118" spans="10:11" x14ac:dyDescent="0.25">
      <c r="J118" s="1" t="s">
        <v>44</v>
      </c>
      <c r="K118" s="1" t="s">
        <v>45</v>
      </c>
    </row>
    <row r="119" spans="10:11" x14ac:dyDescent="0.25">
      <c r="J119" s="1" t="s">
        <v>46</v>
      </c>
      <c r="K119" s="1" t="s">
        <v>47</v>
      </c>
    </row>
    <row r="120" spans="10:11" x14ac:dyDescent="0.25">
      <c r="J120" s="1" t="s">
        <v>64</v>
      </c>
      <c r="K120" s="1" t="s">
        <v>65</v>
      </c>
    </row>
    <row r="121" spans="10:11" x14ac:dyDescent="0.25">
      <c r="J121" s="1" t="s">
        <v>66</v>
      </c>
      <c r="K121" s="1" t="s">
        <v>67</v>
      </c>
    </row>
    <row r="122" spans="10:11" x14ac:dyDescent="0.25">
      <c r="J122" s="1" t="s">
        <v>68</v>
      </c>
      <c r="K122" s="1" t="s">
        <v>69</v>
      </c>
    </row>
    <row r="123" spans="10:11" x14ac:dyDescent="0.25">
      <c r="J123" s="1" t="s">
        <v>70</v>
      </c>
      <c r="K123" s="1" t="s">
        <v>71</v>
      </c>
    </row>
    <row r="124" spans="10:11" x14ac:dyDescent="0.25">
      <c r="J124" s="1" t="s">
        <v>72</v>
      </c>
      <c r="K124" s="1" t="s">
        <v>73</v>
      </c>
    </row>
    <row r="125" spans="10:11" x14ac:dyDescent="0.25">
      <c r="J125" s="1" t="s">
        <v>74</v>
      </c>
      <c r="K125" s="1" t="s">
        <v>75</v>
      </c>
    </row>
    <row r="126" spans="10:11" x14ac:dyDescent="0.25">
      <c r="J126" s="1" t="s">
        <v>76</v>
      </c>
      <c r="K126" s="1" t="s">
        <v>77</v>
      </c>
    </row>
    <row r="127" spans="10:11" x14ac:dyDescent="0.25">
      <c r="J127" s="1" t="s">
        <v>78</v>
      </c>
      <c r="K127" s="1" t="s">
        <v>79</v>
      </c>
    </row>
    <row r="128" spans="10:11" x14ac:dyDescent="0.25">
      <c r="J128" s="1" t="s">
        <v>80</v>
      </c>
      <c r="K128" s="1" t="s">
        <v>81</v>
      </c>
    </row>
    <row r="129" spans="10:11" x14ac:dyDescent="0.25">
      <c r="J129" s="1" t="s">
        <v>82</v>
      </c>
      <c r="K129" s="1" t="s">
        <v>83</v>
      </c>
    </row>
    <row r="130" spans="10:11" x14ac:dyDescent="0.25">
      <c r="J130" s="1" t="s">
        <v>84</v>
      </c>
      <c r="K130" s="1" t="s">
        <v>85</v>
      </c>
    </row>
    <row r="131" spans="10:11" x14ac:dyDescent="0.25">
      <c r="J131" s="1" t="s">
        <v>86</v>
      </c>
      <c r="K131" s="1" t="s">
        <v>87</v>
      </c>
    </row>
    <row r="132" spans="10:11" x14ac:dyDescent="0.25">
      <c r="J132" s="1" t="s">
        <v>88</v>
      </c>
      <c r="K132" s="1" t="s">
        <v>89</v>
      </c>
    </row>
    <row r="133" spans="10:11" x14ac:dyDescent="0.25">
      <c r="J133" s="1" t="s">
        <v>90</v>
      </c>
      <c r="K133" s="1" t="s">
        <v>91</v>
      </c>
    </row>
    <row r="134" spans="10:11" x14ac:dyDescent="0.25">
      <c r="J134" s="1" t="s">
        <v>92</v>
      </c>
      <c r="K134" s="1" t="s">
        <v>93</v>
      </c>
    </row>
    <row r="135" spans="10:11" x14ac:dyDescent="0.25">
      <c r="J135" s="1" t="s">
        <v>94</v>
      </c>
      <c r="K135" s="1" t="s">
        <v>95</v>
      </c>
    </row>
    <row r="136" spans="10:11" x14ac:dyDescent="0.25">
      <c r="J136" s="1" t="s">
        <v>96</v>
      </c>
      <c r="K136" s="1" t="s">
        <v>97</v>
      </c>
    </row>
    <row r="137" spans="10:11" x14ac:dyDescent="0.25">
      <c r="J137" s="1" t="s">
        <v>98</v>
      </c>
      <c r="K137" s="1" t="s">
        <v>99</v>
      </c>
    </row>
    <row r="138" spans="10:11" x14ac:dyDescent="0.25">
      <c r="J138" s="1" t="s">
        <v>100</v>
      </c>
      <c r="K138" s="1" t="s">
        <v>101</v>
      </c>
    </row>
    <row r="139" spans="10:11" x14ac:dyDescent="0.25">
      <c r="J139" s="1" t="s">
        <v>102</v>
      </c>
      <c r="K139" s="1" t="s">
        <v>103</v>
      </c>
    </row>
    <row r="140" spans="10:11" x14ac:dyDescent="0.25">
      <c r="J140" s="1" t="s">
        <v>104</v>
      </c>
      <c r="K140" s="1" t="s">
        <v>105</v>
      </c>
    </row>
    <row r="141" spans="10:11" x14ac:dyDescent="0.25">
      <c r="J141" s="1" t="s">
        <v>106</v>
      </c>
      <c r="K141" s="1" t="s">
        <v>107</v>
      </c>
    </row>
    <row r="142" spans="10:11" x14ac:dyDescent="0.25">
      <c r="J142" s="1" t="s">
        <v>108</v>
      </c>
      <c r="K142" s="1" t="s">
        <v>109</v>
      </c>
    </row>
    <row r="143" spans="10:11" x14ac:dyDescent="0.25">
      <c r="J143" s="1" t="s">
        <v>110</v>
      </c>
      <c r="K143" s="1" t="s">
        <v>111</v>
      </c>
    </row>
    <row r="144" spans="10:11" x14ac:dyDescent="0.25">
      <c r="J144" s="1" t="s">
        <v>112</v>
      </c>
      <c r="K144" s="1" t="s">
        <v>113</v>
      </c>
    </row>
    <row r="145" spans="10:11" x14ac:dyDescent="0.25">
      <c r="J145" s="1" t="s">
        <v>114</v>
      </c>
      <c r="K145" s="1" t="s">
        <v>115</v>
      </c>
    </row>
    <row r="146" spans="10:11" x14ac:dyDescent="0.25">
      <c r="J146" s="1" t="s">
        <v>116</v>
      </c>
      <c r="K146" s="1" t="s">
        <v>117</v>
      </c>
    </row>
    <row r="147" spans="10:11" x14ac:dyDescent="0.25">
      <c r="J147" s="1" t="s">
        <v>118</v>
      </c>
      <c r="K147" s="1" t="s">
        <v>119</v>
      </c>
    </row>
    <row r="148" spans="10:11" x14ac:dyDescent="0.25">
      <c r="J148" s="1" t="s">
        <v>120</v>
      </c>
      <c r="K148" s="1" t="s">
        <v>121</v>
      </c>
    </row>
    <row r="149" spans="10:11" x14ac:dyDescent="0.25">
      <c r="J149" s="1" t="s">
        <v>122</v>
      </c>
      <c r="K149" s="1" t="s">
        <v>123</v>
      </c>
    </row>
    <row r="150" spans="10:11" x14ac:dyDescent="0.25">
      <c r="J150" s="1" t="s">
        <v>124</v>
      </c>
      <c r="K150" s="1" t="s">
        <v>125</v>
      </c>
    </row>
    <row r="151" spans="10:11" x14ac:dyDescent="0.25">
      <c r="J151" s="1" t="s">
        <v>126</v>
      </c>
      <c r="K151" s="1" t="s">
        <v>127</v>
      </c>
    </row>
    <row r="152" spans="10:11" x14ac:dyDescent="0.25">
      <c r="J152" s="1" t="s">
        <v>128</v>
      </c>
      <c r="K152" s="1" t="s">
        <v>129</v>
      </c>
    </row>
    <row r="153" spans="10:11" x14ac:dyDescent="0.25">
      <c r="J153" s="1" t="s">
        <v>130</v>
      </c>
      <c r="K153" s="1" t="s">
        <v>131</v>
      </c>
    </row>
    <row r="154" spans="10:11" x14ac:dyDescent="0.25">
      <c r="J154" s="1" t="s">
        <v>132</v>
      </c>
      <c r="K154" s="1" t="s">
        <v>133</v>
      </c>
    </row>
    <row r="155" spans="10:11" x14ac:dyDescent="0.25">
      <c r="J155" s="1" t="s">
        <v>134</v>
      </c>
      <c r="K155" s="1" t="s">
        <v>135</v>
      </c>
    </row>
    <row r="156" spans="10:11" x14ac:dyDescent="0.25">
      <c r="J156" s="1" t="s">
        <v>136</v>
      </c>
      <c r="K156" s="1" t="s">
        <v>51</v>
      </c>
    </row>
    <row r="157" spans="10:11" x14ac:dyDescent="0.25">
      <c r="J157" s="1" t="s">
        <v>52</v>
      </c>
      <c r="K157" s="1" t="s">
        <v>53</v>
      </c>
    </row>
    <row r="158" spans="10:11" x14ac:dyDescent="0.25">
      <c r="J158" s="1" t="s">
        <v>54</v>
      </c>
      <c r="K158" s="1" t="s">
        <v>55</v>
      </c>
    </row>
    <row r="159" spans="10:11" x14ac:dyDescent="0.25">
      <c r="J159" s="1" t="s">
        <v>56</v>
      </c>
      <c r="K159" s="1" t="s">
        <v>57</v>
      </c>
    </row>
    <row r="160" spans="10:11" x14ac:dyDescent="0.25">
      <c r="J160" s="1" t="s">
        <v>58</v>
      </c>
      <c r="K160" s="1" t="s">
        <v>59</v>
      </c>
    </row>
    <row r="161" spans="10:11" x14ac:dyDescent="0.25">
      <c r="J161" s="1" t="s">
        <v>60</v>
      </c>
      <c r="K161" s="1" t="s">
        <v>61</v>
      </c>
    </row>
    <row r="162" spans="10:11" x14ac:dyDescent="0.25">
      <c r="J162" s="1" t="s">
        <v>62</v>
      </c>
      <c r="K162" s="1" t="s">
        <v>63</v>
      </c>
    </row>
    <row r="163" spans="10:11" x14ac:dyDescent="0.25">
      <c r="J163" s="1" t="s">
        <v>196</v>
      </c>
      <c r="K163" s="1" t="s">
        <v>197</v>
      </c>
    </row>
    <row r="164" spans="10:11" x14ac:dyDescent="0.25">
      <c r="J164" s="1" t="s">
        <v>48</v>
      </c>
      <c r="K164" s="1" t="s">
        <v>49</v>
      </c>
    </row>
    <row r="165" spans="10:11" x14ac:dyDescent="0.25">
      <c r="J165" s="1" t="s">
        <v>50</v>
      </c>
      <c r="K165" s="1" t="s">
        <v>137</v>
      </c>
    </row>
    <row r="166" spans="10:11" x14ac:dyDescent="0.25">
      <c r="J166" s="1" t="s">
        <v>138</v>
      </c>
      <c r="K166" s="1" t="s">
        <v>139</v>
      </c>
    </row>
    <row r="167" spans="10:11" x14ac:dyDescent="0.25">
      <c r="J167" s="1" t="s">
        <v>140</v>
      </c>
      <c r="K167" s="1" t="s">
        <v>141</v>
      </c>
    </row>
    <row r="168" spans="10:11" x14ac:dyDescent="0.25">
      <c r="J168" s="1" t="s">
        <v>142</v>
      </c>
      <c r="K168" s="1" t="s">
        <v>143</v>
      </c>
    </row>
    <row r="169" spans="10:11" x14ac:dyDescent="0.25">
      <c r="J169" s="1" t="s">
        <v>144</v>
      </c>
      <c r="K169" s="1" t="s">
        <v>145</v>
      </c>
    </row>
    <row r="170" spans="10:11" x14ac:dyDescent="0.25">
      <c r="J170" s="1" t="s">
        <v>146</v>
      </c>
      <c r="K170" s="1" t="s">
        <v>147</v>
      </c>
    </row>
    <row r="171" spans="10:11" x14ac:dyDescent="0.25">
      <c r="J171" s="1" t="s">
        <v>148</v>
      </c>
      <c r="K171" s="1" t="s">
        <v>149</v>
      </c>
    </row>
    <row r="172" spans="10:11" x14ac:dyDescent="0.25">
      <c r="J172" s="1" t="s">
        <v>150</v>
      </c>
      <c r="K172" s="1" t="s">
        <v>151</v>
      </c>
    </row>
  </sheetData>
  <sheetProtection selectLockedCells="1"/>
  <dataConsolidate/>
  <phoneticPr fontId="0" type="noConversion"/>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23"/>
  <sheetViews>
    <sheetView showGridLines="0" topLeftCell="D1" workbookViewId="0">
      <selection sqref="A1:C1048576"/>
    </sheetView>
  </sheetViews>
  <sheetFormatPr defaultRowHeight="15" x14ac:dyDescent="0.25"/>
  <cols>
    <col min="1" max="3" width="0" hidden="1" customWidth="1"/>
    <col min="4" max="4" width="39.85546875" bestFit="1" customWidth="1"/>
    <col min="6" max="6" width="20.7109375" customWidth="1"/>
  </cols>
  <sheetData>
    <row r="1" spans="1:11" ht="35.1" customHeight="1" x14ac:dyDescent="0.25">
      <c r="A1" s="55" t="s">
        <v>1632</v>
      </c>
      <c r="E1" s="144" t="s">
        <v>1786</v>
      </c>
      <c r="F1" s="145"/>
      <c r="G1" s="145"/>
      <c r="H1" s="145"/>
      <c r="I1" s="145"/>
      <c r="J1" s="145"/>
      <c r="K1" s="145"/>
    </row>
    <row r="4" spans="1:11" ht="18.75" x14ac:dyDescent="0.25">
      <c r="D4" s="146" t="s">
        <v>1832</v>
      </c>
      <c r="E4" s="147"/>
      <c r="F4" s="147"/>
      <c r="G4" s="147"/>
      <c r="H4" s="151"/>
    </row>
    <row r="7" spans="1:11" x14ac:dyDescent="0.25">
      <c r="A7" s="62"/>
      <c r="B7" s="62"/>
      <c r="C7" s="62" t="s">
        <v>746</v>
      </c>
      <c r="D7" s="62"/>
      <c r="E7" s="62"/>
      <c r="F7" s="62"/>
      <c r="G7" s="62"/>
      <c r="H7" s="62"/>
    </row>
    <row r="8" spans="1:11" hidden="1" x14ac:dyDescent="0.25">
      <c r="A8" s="62"/>
      <c r="B8" s="62"/>
      <c r="C8" s="62"/>
      <c r="D8" s="62"/>
      <c r="E8" s="62" t="s">
        <v>462</v>
      </c>
      <c r="F8" s="62"/>
      <c r="G8" s="62"/>
      <c r="H8" s="62"/>
    </row>
    <row r="9" spans="1:11" hidden="1" x14ac:dyDescent="0.25">
      <c r="A9" s="62"/>
      <c r="B9" s="62"/>
      <c r="C9" s="62"/>
      <c r="D9" s="62"/>
      <c r="E9" s="62"/>
      <c r="F9" s="62" t="s">
        <v>757</v>
      </c>
      <c r="G9" s="62"/>
      <c r="H9" s="62"/>
    </row>
    <row r="10" spans="1:11" hidden="1" x14ac:dyDescent="0.25">
      <c r="A10" s="62"/>
      <c r="B10" s="62"/>
      <c r="C10" s="62" t="s">
        <v>361</v>
      </c>
      <c r="D10" s="62" t="s">
        <v>365</v>
      </c>
      <c r="E10" s="62" t="s">
        <v>365</v>
      </c>
      <c r="F10" s="62"/>
      <c r="G10" s="62" t="s">
        <v>360</v>
      </c>
      <c r="H10" s="62" t="s">
        <v>362</v>
      </c>
    </row>
    <row r="11" spans="1:11" s="6" customFormat="1" x14ac:dyDescent="0.25">
      <c r="A11" s="62"/>
      <c r="B11" s="62"/>
      <c r="C11" s="62" t="s">
        <v>397</v>
      </c>
      <c r="D11" s="136" t="s">
        <v>1691</v>
      </c>
      <c r="E11" s="137"/>
      <c r="F11" s="138"/>
      <c r="H11" s="62"/>
    </row>
    <row r="12" spans="1:11" s="6" customFormat="1" x14ac:dyDescent="0.25">
      <c r="A12" s="62"/>
      <c r="B12" s="62"/>
      <c r="C12" s="62" t="s">
        <v>365</v>
      </c>
      <c r="D12" s="139" t="s">
        <v>747</v>
      </c>
      <c r="E12" s="139"/>
      <c r="F12" s="83" t="s">
        <v>862</v>
      </c>
      <c r="H12" s="62"/>
    </row>
    <row r="13" spans="1:11" s="6" customFormat="1" x14ac:dyDescent="0.25">
      <c r="A13" s="62" t="s">
        <v>462</v>
      </c>
      <c r="B13" s="62"/>
      <c r="C13" s="62" t="s">
        <v>365</v>
      </c>
      <c r="D13" s="140"/>
      <c r="E13" s="140"/>
      <c r="F13" s="83" t="s">
        <v>464</v>
      </c>
      <c r="H13" s="62"/>
    </row>
    <row r="14" spans="1:11" x14ac:dyDescent="0.25">
      <c r="A14" s="62"/>
      <c r="B14" s="62"/>
      <c r="C14" s="62" t="s">
        <v>360</v>
      </c>
      <c r="D14" s="6"/>
      <c r="E14" s="6"/>
      <c r="H14" s="62"/>
    </row>
    <row r="15" spans="1:11" x14ac:dyDescent="0.25">
      <c r="A15" s="62" t="s">
        <v>465</v>
      </c>
      <c r="B15" s="62" t="s">
        <v>467</v>
      </c>
      <c r="C15" s="62"/>
      <c r="D15" s="113" t="s">
        <v>748</v>
      </c>
      <c r="E15" s="85" t="s">
        <v>401</v>
      </c>
      <c r="F15" s="71">
        <f>F16+F17</f>
        <v>0</v>
      </c>
      <c r="H15" s="62"/>
    </row>
    <row r="16" spans="1:11" ht="30" x14ac:dyDescent="0.25">
      <c r="A16" s="62" t="s">
        <v>465</v>
      </c>
      <c r="B16" s="62" t="s">
        <v>758</v>
      </c>
      <c r="C16" s="62"/>
      <c r="D16" s="82" t="s">
        <v>1003</v>
      </c>
      <c r="E16" s="85" t="s">
        <v>402</v>
      </c>
      <c r="F16" s="72"/>
      <c r="H16" s="62"/>
    </row>
    <row r="17" spans="1:8" x14ac:dyDescent="0.25">
      <c r="A17" s="62" t="s">
        <v>465</v>
      </c>
      <c r="B17" s="62" t="s">
        <v>759</v>
      </c>
      <c r="C17" s="62"/>
      <c r="D17" s="87" t="s">
        <v>985</v>
      </c>
      <c r="E17" s="85" t="s">
        <v>403</v>
      </c>
      <c r="F17" s="72"/>
      <c r="H17" s="62"/>
    </row>
    <row r="18" spans="1:8" x14ac:dyDescent="0.25">
      <c r="A18" s="62" t="s">
        <v>753</v>
      </c>
      <c r="B18" s="62"/>
      <c r="C18" s="62"/>
      <c r="D18" s="82" t="s">
        <v>749</v>
      </c>
      <c r="E18" s="85" t="s">
        <v>404</v>
      </c>
      <c r="F18" s="72"/>
      <c r="H18" s="62"/>
    </row>
    <row r="19" spans="1:8" x14ac:dyDescent="0.25">
      <c r="A19" s="62" t="s">
        <v>754</v>
      </c>
      <c r="B19" s="62"/>
      <c r="C19" s="62"/>
      <c r="D19" s="82" t="s">
        <v>750</v>
      </c>
      <c r="E19" s="85" t="s">
        <v>405</v>
      </c>
      <c r="F19" s="72"/>
      <c r="H19" s="62"/>
    </row>
    <row r="20" spans="1:8" x14ac:dyDescent="0.25">
      <c r="A20" s="62" t="s">
        <v>755</v>
      </c>
      <c r="B20" s="62"/>
      <c r="C20" s="62"/>
      <c r="D20" s="82" t="s">
        <v>751</v>
      </c>
      <c r="E20" s="85" t="s">
        <v>406</v>
      </c>
      <c r="F20" s="72"/>
      <c r="H20" s="62"/>
    </row>
    <row r="21" spans="1:8" x14ac:dyDescent="0.25">
      <c r="A21" s="62" t="s">
        <v>756</v>
      </c>
      <c r="B21" s="62"/>
      <c r="C21" s="62"/>
      <c r="D21" s="113" t="s">
        <v>752</v>
      </c>
      <c r="E21" s="85" t="s">
        <v>407</v>
      </c>
      <c r="F21" s="71">
        <f>F15+F18+F19+F20</f>
        <v>0</v>
      </c>
      <c r="H21" s="62"/>
    </row>
    <row r="22" spans="1:8" x14ac:dyDescent="0.25">
      <c r="A22" s="62"/>
      <c r="B22" s="62"/>
      <c r="C22" s="62" t="s">
        <v>360</v>
      </c>
      <c r="D22" s="6"/>
      <c r="E22" s="6"/>
      <c r="H22" s="62"/>
    </row>
    <row r="23" spans="1:8" x14ac:dyDescent="0.25">
      <c r="A23" s="62"/>
      <c r="B23" s="62"/>
      <c r="C23" s="62" t="s">
        <v>363</v>
      </c>
      <c r="D23" s="62"/>
      <c r="E23" s="62"/>
      <c r="F23" s="62"/>
      <c r="G23" s="62"/>
      <c r="H23" s="62" t="s">
        <v>364</v>
      </c>
    </row>
  </sheetData>
  <mergeCells count="5">
    <mergeCell ref="E12:E13"/>
    <mergeCell ref="D12:D13"/>
    <mergeCell ref="D11:F11"/>
    <mergeCell ref="E1:K1"/>
    <mergeCell ref="D4:H4"/>
  </mergeCells>
  <dataValidations count="1">
    <dataValidation type="decimal" allowBlank="1" showInputMessage="1" showErrorMessage="1" errorTitle="Input Error" error="Please enter a non-negative value between 0 and 999999999999999" sqref="F15:F21">
      <formula1>0</formula1>
      <formula2>999999999999999</formula2>
    </dataValidation>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79"/>
  <sheetViews>
    <sheetView showGridLines="0" topLeftCell="D1" workbookViewId="0">
      <selection sqref="A1:C1048576"/>
    </sheetView>
  </sheetViews>
  <sheetFormatPr defaultRowHeight="15" x14ac:dyDescent="0.25"/>
  <cols>
    <col min="1" max="1" width="0.28515625" hidden="1" customWidth="1"/>
    <col min="2" max="2" width="0.140625" hidden="1" customWidth="1"/>
    <col min="3" max="3" width="13.5703125" hidden="1" customWidth="1"/>
    <col min="4" max="10" width="20.7109375" customWidth="1"/>
    <col min="11" max="11" width="20.7109375" style="15" customWidth="1"/>
    <col min="12" max="14" width="20.7109375" customWidth="1"/>
  </cols>
  <sheetData>
    <row r="1" spans="1:16" ht="35.1" customHeight="1" x14ac:dyDescent="0.25">
      <c r="A1" s="55" t="s">
        <v>1633</v>
      </c>
      <c r="E1" s="144" t="s">
        <v>1787</v>
      </c>
      <c r="F1" s="145"/>
      <c r="G1" s="145"/>
      <c r="H1" s="145"/>
      <c r="I1" s="145"/>
      <c r="J1" s="145"/>
      <c r="K1" s="145"/>
    </row>
    <row r="4" spans="1:16" ht="18.75" x14ac:dyDescent="0.25">
      <c r="D4" s="146" t="s">
        <v>1832</v>
      </c>
      <c r="E4" s="147"/>
      <c r="F4" s="147"/>
      <c r="G4" s="147"/>
      <c r="H4" s="151"/>
    </row>
    <row r="7" spans="1:16" s="56" customFormat="1" x14ac:dyDescent="0.25"/>
    <row r="8" spans="1:16" s="56" customFormat="1" x14ac:dyDescent="0.25"/>
    <row r="9" spans="1:16" s="56" customFormat="1" x14ac:dyDescent="0.25"/>
    <row r="10" spans="1:16" s="56" customFormat="1" x14ac:dyDescent="0.25">
      <c r="A10" s="65"/>
      <c r="B10" s="65" t="b">
        <v>0</v>
      </c>
      <c r="C10" s="65" t="s">
        <v>1634</v>
      </c>
      <c r="D10" s="65"/>
      <c r="E10" s="65"/>
      <c r="F10" s="65"/>
      <c r="G10" s="65"/>
      <c r="H10" s="65"/>
      <c r="I10" s="65"/>
      <c r="J10" s="65"/>
      <c r="K10" s="65"/>
      <c r="L10" s="65"/>
      <c r="M10" s="65"/>
      <c r="N10" s="65"/>
      <c r="O10" s="65"/>
      <c r="P10" s="65"/>
    </row>
    <row r="11" spans="1:16" s="56" customFormat="1" hidden="1" x14ac:dyDescent="0.25">
      <c r="A11" s="65"/>
      <c r="B11" s="65"/>
      <c r="C11" s="65"/>
      <c r="D11" s="65"/>
      <c r="E11" s="65" t="s">
        <v>1576</v>
      </c>
      <c r="F11" s="65" t="s">
        <v>761</v>
      </c>
      <c r="G11" s="65" t="s">
        <v>529</v>
      </c>
      <c r="H11" s="65" t="s">
        <v>536</v>
      </c>
      <c r="I11" s="65" t="s">
        <v>536</v>
      </c>
      <c r="J11" s="65" t="s">
        <v>536</v>
      </c>
      <c r="K11" s="65" t="s">
        <v>536</v>
      </c>
      <c r="L11" s="65" t="s">
        <v>536</v>
      </c>
      <c r="M11" s="65" t="s">
        <v>536</v>
      </c>
      <c r="N11" s="65" t="s">
        <v>762</v>
      </c>
      <c r="O11" s="65"/>
      <c r="P11" s="65"/>
    </row>
    <row r="12" spans="1:16" s="56" customFormat="1" hidden="1" x14ac:dyDescent="0.25">
      <c r="A12" s="65"/>
      <c r="B12" s="65"/>
      <c r="C12" s="65"/>
      <c r="D12" s="65" t="s">
        <v>1078</v>
      </c>
      <c r="E12" s="65" t="s">
        <v>728</v>
      </c>
      <c r="F12" s="65" t="s">
        <v>728</v>
      </c>
      <c r="G12" s="65" t="s">
        <v>764</v>
      </c>
      <c r="H12" s="65" t="s">
        <v>765</v>
      </c>
      <c r="I12" s="65" t="s">
        <v>766</v>
      </c>
      <c r="J12" s="65" t="s">
        <v>767</v>
      </c>
      <c r="K12" s="65" t="s">
        <v>1637</v>
      </c>
      <c r="L12" s="65" t="s">
        <v>768</v>
      </c>
      <c r="M12" s="65" t="s">
        <v>1016</v>
      </c>
      <c r="N12" s="65" t="s">
        <v>764</v>
      </c>
      <c r="O12" s="65"/>
      <c r="P12" s="65"/>
    </row>
    <row r="13" spans="1:16" s="56" customFormat="1" ht="25.5" hidden="1" customHeight="1" x14ac:dyDescent="0.25">
      <c r="A13" s="65"/>
      <c r="B13" s="65"/>
      <c r="C13" s="65" t="s">
        <v>361</v>
      </c>
      <c r="D13" s="65" t="s">
        <v>760</v>
      </c>
      <c r="E13" s="65"/>
      <c r="F13" s="65"/>
      <c r="G13" s="65"/>
      <c r="H13" s="65"/>
      <c r="I13" s="65"/>
      <c r="J13" s="65"/>
      <c r="K13" s="65"/>
      <c r="L13" s="65"/>
      <c r="M13" s="65"/>
      <c r="N13" s="65"/>
      <c r="O13" s="65" t="s">
        <v>360</v>
      </c>
      <c r="P13" s="65" t="s">
        <v>362</v>
      </c>
    </row>
    <row r="14" spans="1:16" s="56" customFormat="1" ht="15" customHeight="1" x14ac:dyDescent="0.25">
      <c r="A14" s="65"/>
      <c r="B14" s="65"/>
      <c r="C14" s="65" t="s">
        <v>397</v>
      </c>
      <c r="D14" s="166" t="s">
        <v>1850</v>
      </c>
      <c r="E14" s="167"/>
      <c r="F14" s="167"/>
      <c r="G14" s="167"/>
      <c r="H14" s="167"/>
      <c r="I14" s="167"/>
      <c r="J14" s="167"/>
      <c r="K14" s="167"/>
      <c r="L14" s="167"/>
      <c r="M14" s="167"/>
      <c r="N14" s="168"/>
      <c r="P14" s="65"/>
    </row>
    <row r="15" spans="1:16" s="56" customFormat="1" ht="30" customHeight="1" x14ac:dyDescent="0.25">
      <c r="A15" s="65"/>
      <c r="B15" s="65"/>
      <c r="C15" s="65" t="s">
        <v>365</v>
      </c>
      <c r="D15" s="139" t="s">
        <v>1080</v>
      </c>
      <c r="E15" s="139" t="s">
        <v>1836</v>
      </c>
      <c r="F15" s="139" t="s">
        <v>1837</v>
      </c>
      <c r="G15" s="139" t="s">
        <v>1839</v>
      </c>
      <c r="H15" s="139" t="s">
        <v>1840</v>
      </c>
      <c r="I15" s="139" t="s">
        <v>1841</v>
      </c>
      <c r="J15" s="139" t="s">
        <v>1842</v>
      </c>
      <c r="K15" s="139" t="s">
        <v>1635</v>
      </c>
      <c r="L15" s="139" t="s">
        <v>1636</v>
      </c>
      <c r="M15" s="139" t="s">
        <v>1015</v>
      </c>
      <c r="N15" s="139" t="s">
        <v>525</v>
      </c>
      <c r="P15" s="65"/>
    </row>
    <row r="16" spans="1:16" s="56" customFormat="1" x14ac:dyDescent="0.25">
      <c r="A16" s="65"/>
      <c r="B16" s="65"/>
      <c r="C16" s="65"/>
      <c r="D16" s="159"/>
      <c r="E16" s="140"/>
      <c r="F16" s="140"/>
      <c r="G16" s="140"/>
      <c r="H16" s="140"/>
      <c r="I16" s="140"/>
      <c r="J16" s="140"/>
      <c r="K16" s="140"/>
      <c r="L16" s="140"/>
      <c r="M16" s="140"/>
      <c r="N16" s="140"/>
      <c r="P16" s="65"/>
    </row>
    <row r="17" spans="1:16" s="56" customFormat="1" x14ac:dyDescent="0.25">
      <c r="A17" s="65" t="s">
        <v>462</v>
      </c>
      <c r="B17" s="65"/>
      <c r="C17" s="65" t="s">
        <v>365</v>
      </c>
      <c r="D17" s="140"/>
      <c r="E17" s="83" t="s">
        <v>464</v>
      </c>
      <c r="F17" s="83" t="s">
        <v>645</v>
      </c>
      <c r="G17" s="83" t="s">
        <v>689</v>
      </c>
      <c r="H17" s="83" t="s">
        <v>690</v>
      </c>
      <c r="I17" s="83" t="s">
        <v>691</v>
      </c>
      <c r="J17" s="83" t="s">
        <v>692</v>
      </c>
      <c r="K17" s="83" t="s">
        <v>693</v>
      </c>
      <c r="L17" s="83" t="s">
        <v>694</v>
      </c>
      <c r="M17" s="83" t="s">
        <v>769</v>
      </c>
      <c r="N17" s="83" t="s">
        <v>770</v>
      </c>
      <c r="P17" s="65"/>
    </row>
    <row r="18" spans="1:16" s="56" customFormat="1" x14ac:dyDescent="0.25">
      <c r="A18" s="65"/>
      <c r="B18" s="65"/>
      <c r="C18" s="65" t="s">
        <v>360</v>
      </c>
      <c r="P18" s="65"/>
    </row>
    <row r="19" spans="1:16" s="56" customFormat="1" x14ac:dyDescent="0.25">
      <c r="A19" s="65"/>
      <c r="B19" s="65"/>
      <c r="C19" s="66"/>
      <c r="D19" s="126" t="s">
        <v>1846</v>
      </c>
      <c r="E19" s="69"/>
      <c r="F19" s="69"/>
      <c r="G19" s="72"/>
      <c r="H19" s="72"/>
      <c r="I19" s="72"/>
      <c r="J19" s="72"/>
      <c r="K19" s="72"/>
      <c r="L19" s="72"/>
      <c r="M19" s="72"/>
      <c r="N19" s="71">
        <f>SUM(G19:M19)</f>
        <v>0</v>
      </c>
      <c r="P19" s="65"/>
    </row>
    <row r="20" spans="1:16" s="56" customFormat="1" hidden="1" x14ac:dyDescent="0.25">
      <c r="A20" s="65"/>
      <c r="B20" s="65"/>
      <c r="C20" s="65" t="s">
        <v>360</v>
      </c>
      <c r="P20" s="65"/>
    </row>
    <row r="21" spans="1:16" s="56" customFormat="1" hidden="1" x14ac:dyDescent="0.25">
      <c r="A21" s="65"/>
      <c r="B21" s="65"/>
      <c r="C21" s="65" t="s">
        <v>363</v>
      </c>
      <c r="D21" s="65"/>
      <c r="E21" s="65"/>
      <c r="F21" s="65"/>
      <c r="G21" s="65"/>
      <c r="H21" s="65"/>
      <c r="I21" s="65"/>
      <c r="J21" s="65"/>
      <c r="K21" s="65"/>
      <c r="L21" s="65"/>
      <c r="M21" s="65"/>
      <c r="N21" s="65"/>
      <c r="O21" s="65"/>
      <c r="P21" s="65" t="s">
        <v>364</v>
      </c>
    </row>
    <row r="22" spans="1:16" s="56" customFormat="1" hidden="1" x14ac:dyDescent="0.25"/>
    <row r="23" spans="1:16" hidden="1" x14ac:dyDescent="0.25"/>
    <row r="24" spans="1:16" hidden="1" x14ac:dyDescent="0.25"/>
    <row r="25" spans="1:16" hidden="1" x14ac:dyDescent="0.25"/>
    <row r="26" spans="1:16" s="56" customFormat="1" hidden="1" x14ac:dyDescent="0.25">
      <c r="A26" s="65"/>
      <c r="B26" s="65" t="b">
        <v>0</v>
      </c>
      <c r="C26" s="65" t="s">
        <v>1638</v>
      </c>
      <c r="D26" s="65"/>
      <c r="E26" s="65"/>
      <c r="F26" s="65"/>
      <c r="G26" s="65"/>
      <c r="H26" s="65"/>
      <c r="I26" s="65"/>
      <c r="J26" s="65"/>
      <c r="K26" s="65"/>
      <c r="L26" s="65"/>
      <c r="M26" s="65"/>
      <c r="N26" s="65"/>
      <c r="O26" s="65"/>
      <c r="P26" s="65"/>
    </row>
    <row r="27" spans="1:16" s="56" customFormat="1" hidden="1" x14ac:dyDescent="0.25">
      <c r="A27" s="65"/>
      <c r="B27" s="65"/>
      <c r="C27" s="65"/>
      <c r="D27" s="65"/>
      <c r="E27" s="65"/>
      <c r="F27" s="65"/>
      <c r="G27" s="65" t="s">
        <v>529</v>
      </c>
      <c r="H27" s="65" t="s">
        <v>536</v>
      </c>
      <c r="I27" s="65" t="s">
        <v>536</v>
      </c>
      <c r="J27" s="65" t="s">
        <v>536</v>
      </c>
      <c r="K27" s="65" t="s">
        <v>536</v>
      </c>
      <c r="L27" s="65" t="s">
        <v>536</v>
      </c>
      <c r="M27" s="65" t="s">
        <v>536</v>
      </c>
      <c r="N27" s="65" t="s">
        <v>762</v>
      </c>
      <c r="O27" s="65"/>
      <c r="P27" s="65"/>
    </row>
    <row r="28" spans="1:16" s="56" customFormat="1" hidden="1" x14ac:dyDescent="0.25">
      <c r="A28" s="65"/>
      <c r="B28" s="65"/>
      <c r="C28" s="65"/>
      <c r="D28" s="65"/>
      <c r="E28" s="65"/>
      <c r="F28" s="65"/>
      <c r="G28" s="65" t="s">
        <v>764</v>
      </c>
      <c r="H28" s="65" t="s">
        <v>765</v>
      </c>
      <c r="I28" s="65" t="s">
        <v>766</v>
      </c>
      <c r="J28" s="65" t="s">
        <v>767</v>
      </c>
      <c r="K28" s="65" t="s">
        <v>1637</v>
      </c>
      <c r="L28" s="65" t="s">
        <v>768</v>
      </c>
      <c r="M28" s="65" t="s">
        <v>1016</v>
      </c>
      <c r="N28" s="65" t="s">
        <v>764</v>
      </c>
      <c r="O28" s="65"/>
      <c r="P28" s="65"/>
    </row>
    <row r="29" spans="1:16" s="56" customFormat="1" hidden="1" x14ac:dyDescent="0.25">
      <c r="A29" s="65"/>
      <c r="B29" s="65"/>
      <c r="C29" s="65" t="s">
        <v>361</v>
      </c>
      <c r="D29" s="65" t="s">
        <v>365</v>
      </c>
      <c r="E29" s="65" t="s">
        <v>365</v>
      </c>
      <c r="F29" s="65" t="s">
        <v>365</v>
      </c>
      <c r="G29" s="65"/>
      <c r="H29" s="65"/>
      <c r="I29" s="65"/>
      <c r="J29" s="65"/>
      <c r="K29" s="65"/>
      <c r="L29" s="65"/>
      <c r="M29" s="65"/>
      <c r="N29" s="65"/>
      <c r="O29" s="65" t="s">
        <v>360</v>
      </c>
      <c r="P29" s="65" t="s">
        <v>362</v>
      </c>
    </row>
    <row r="30" spans="1:16" s="56" customFormat="1" hidden="1" x14ac:dyDescent="0.25">
      <c r="A30" s="65"/>
      <c r="B30" s="65"/>
      <c r="C30" s="65" t="s">
        <v>397</v>
      </c>
      <c r="D30" s="148" t="s">
        <v>1850</v>
      </c>
      <c r="E30" s="149"/>
      <c r="F30" s="149"/>
      <c r="G30" s="149"/>
      <c r="H30" s="149"/>
      <c r="I30" s="149"/>
      <c r="J30" s="149"/>
      <c r="K30" s="149"/>
      <c r="L30" s="149"/>
      <c r="M30" s="149"/>
      <c r="N30" s="150"/>
      <c r="P30" s="65"/>
    </row>
    <row r="31" spans="1:16" s="56" customFormat="1" ht="30" hidden="1" customHeight="1" x14ac:dyDescent="0.25">
      <c r="A31" s="65"/>
      <c r="B31" s="65"/>
      <c r="C31" s="65" t="s">
        <v>365</v>
      </c>
      <c r="D31" s="139" t="s">
        <v>1080</v>
      </c>
      <c r="E31" s="139" t="s">
        <v>1836</v>
      </c>
      <c r="F31" s="139" t="s">
        <v>1837</v>
      </c>
      <c r="G31" s="139" t="s">
        <v>1839</v>
      </c>
      <c r="H31" s="139" t="s">
        <v>1840</v>
      </c>
      <c r="I31" s="139" t="s">
        <v>1841</v>
      </c>
      <c r="J31" s="139" t="s">
        <v>1842</v>
      </c>
      <c r="K31" s="139" t="s">
        <v>1635</v>
      </c>
      <c r="L31" s="139" t="s">
        <v>1636</v>
      </c>
      <c r="M31" s="139" t="s">
        <v>1015</v>
      </c>
      <c r="N31" s="139" t="s">
        <v>525</v>
      </c>
      <c r="P31" s="65"/>
    </row>
    <row r="32" spans="1:16" s="56" customFormat="1" hidden="1" x14ac:dyDescent="0.25">
      <c r="A32" s="65"/>
      <c r="B32" s="65"/>
      <c r="C32" s="65"/>
      <c r="D32" s="159"/>
      <c r="E32" s="140"/>
      <c r="F32" s="140"/>
      <c r="G32" s="140"/>
      <c r="H32" s="140"/>
      <c r="I32" s="140"/>
      <c r="J32" s="140"/>
      <c r="K32" s="140"/>
      <c r="L32" s="140"/>
      <c r="M32" s="140"/>
      <c r="N32" s="140"/>
      <c r="P32" s="65"/>
    </row>
    <row r="33" spans="1:16" s="56" customFormat="1" hidden="1" x14ac:dyDescent="0.25">
      <c r="A33" s="65" t="s">
        <v>462</v>
      </c>
      <c r="B33" s="65"/>
      <c r="C33" s="65" t="s">
        <v>365</v>
      </c>
      <c r="D33" s="140"/>
      <c r="E33" s="83" t="s">
        <v>464</v>
      </c>
      <c r="F33" s="83" t="s">
        <v>645</v>
      </c>
      <c r="G33" s="83" t="s">
        <v>689</v>
      </c>
      <c r="H33" s="83" t="s">
        <v>690</v>
      </c>
      <c r="I33" s="83" t="s">
        <v>691</v>
      </c>
      <c r="J33" s="83" t="s">
        <v>692</v>
      </c>
      <c r="K33" s="83" t="s">
        <v>693</v>
      </c>
      <c r="L33" s="83" t="s">
        <v>694</v>
      </c>
      <c r="M33" s="83" t="s">
        <v>769</v>
      </c>
      <c r="N33" s="83" t="s">
        <v>770</v>
      </c>
      <c r="P33" s="65"/>
    </row>
    <row r="34" spans="1:16" s="56" customFormat="1" hidden="1" x14ac:dyDescent="0.25">
      <c r="A34" s="65"/>
      <c r="B34" s="65"/>
      <c r="C34" s="65" t="s">
        <v>360</v>
      </c>
      <c r="P34" s="65"/>
    </row>
    <row r="35" spans="1:16" s="56" customFormat="1" x14ac:dyDescent="0.25">
      <c r="A35" s="65"/>
      <c r="B35" s="65"/>
      <c r="C35" s="66"/>
      <c r="D35" s="160" t="s">
        <v>763</v>
      </c>
      <c r="E35" s="161"/>
      <c r="F35" s="162"/>
      <c r="G35" s="71">
        <f t="shared" ref="G35:M35" si="0">SUM(G19:G20)</f>
        <v>0</v>
      </c>
      <c r="H35" s="71">
        <f t="shared" si="0"/>
        <v>0</v>
      </c>
      <c r="I35" s="71">
        <f t="shared" si="0"/>
        <v>0</v>
      </c>
      <c r="J35" s="71">
        <f t="shared" si="0"/>
        <v>0</v>
      </c>
      <c r="K35" s="71">
        <f t="shared" si="0"/>
        <v>0</v>
      </c>
      <c r="L35" s="71">
        <f t="shared" si="0"/>
        <v>0</v>
      </c>
      <c r="M35" s="71">
        <f t="shared" si="0"/>
        <v>0</v>
      </c>
      <c r="N35" s="71">
        <f>SUM(N19:N20)</f>
        <v>0</v>
      </c>
      <c r="P35" s="65"/>
    </row>
    <row r="36" spans="1:16" s="56" customFormat="1" x14ac:dyDescent="0.25">
      <c r="A36" s="65"/>
      <c r="B36" s="65"/>
      <c r="C36" s="65" t="s">
        <v>360</v>
      </c>
      <c r="P36" s="65"/>
    </row>
    <row r="37" spans="1:16" s="56" customFormat="1" x14ac:dyDescent="0.25">
      <c r="A37" s="65"/>
      <c r="B37" s="65"/>
      <c r="C37" s="65" t="s">
        <v>363</v>
      </c>
      <c r="D37" s="65"/>
      <c r="E37" s="65"/>
      <c r="F37" s="65"/>
      <c r="G37" s="65"/>
      <c r="H37" s="65"/>
      <c r="I37" s="65"/>
      <c r="J37" s="65"/>
      <c r="K37" s="65"/>
      <c r="L37" s="65"/>
      <c r="M37" s="65"/>
      <c r="N37" s="65"/>
      <c r="O37" s="65"/>
      <c r="P37" s="65" t="s">
        <v>364</v>
      </c>
    </row>
    <row r="38" spans="1:16" s="56" customFormat="1" x14ac:dyDescent="0.25"/>
    <row r="39" spans="1:16" s="56" customFormat="1" x14ac:dyDescent="0.25"/>
    <row r="40" spans="1:16" s="56" customFormat="1" x14ac:dyDescent="0.25"/>
    <row r="41" spans="1:16" s="56" customFormat="1" x14ac:dyDescent="0.25"/>
    <row r="42" spans="1:16" s="7" customFormat="1" x14ac:dyDescent="0.25"/>
    <row r="43" spans="1:16" s="7" customFormat="1" x14ac:dyDescent="0.25">
      <c r="A43" s="65"/>
      <c r="B43" s="65" t="b">
        <v>0</v>
      </c>
      <c r="C43" s="65" t="s">
        <v>1639</v>
      </c>
      <c r="D43" s="65"/>
      <c r="E43" s="65"/>
      <c r="F43" s="65"/>
      <c r="G43" s="65"/>
      <c r="H43" s="65"/>
      <c r="I43" s="65"/>
      <c r="J43" s="65"/>
      <c r="K43" s="65"/>
      <c r="L43" s="65"/>
    </row>
    <row r="44" spans="1:16" s="7" customFormat="1" hidden="1" x14ac:dyDescent="0.25">
      <c r="A44" s="65"/>
      <c r="B44" s="65"/>
      <c r="C44" s="65"/>
      <c r="D44" s="65"/>
      <c r="E44" s="65" t="s">
        <v>1576</v>
      </c>
      <c r="F44" s="65" t="s">
        <v>761</v>
      </c>
      <c r="G44" s="65" t="s">
        <v>774</v>
      </c>
      <c r="H44" s="65" t="s">
        <v>775</v>
      </c>
      <c r="I44" s="65" t="s">
        <v>776</v>
      </c>
      <c r="J44" s="65" t="s">
        <v>563</v>
      </c>
      <c r="K44" s="65"/>
      <c r="L44" s="65"/>
    </row>
    <row r="45" spans="1:16" s="56" customFormat="1" hidden="1" x14ac:dyDescent="0.25">
      <c r="A45" s="65"/>
      <c r="B45" s="65"/>
      <c r="C45" s="65"/>
      <c r="D45" s="65" t="s">
        <v>1078</v>
      </c>
      <c r="E45" s="65" t="s">
        <v>729</v>
      </c>
      <c r="F45" s="65" t="s">
        <v>729</v>
      </c>
      <c r="G45" s="65" t="s">
        <v>777</v>
      </c>
      <c r="H45" s="65" t="s">
        <v>777</v>
      </c>
      <c r="I45" s="65" t="s">
        <v>777</v>
      </c>
      <c r="J45" s="65" t="s">
        <v>777</v>
      </c>
      <c r="K45" s="65"/>
      <c r="L45" s="65"/>
    </row>
    <row r="46" spans="1:16" s="56" customFormat="1" hidden="1" x14ac:dyDescent="0.25">
      <c r="A46" s="65"/>
      <c r="B46" s="65"/>
      <c r="C46" s="65" t="s">
        <v>361</v>
      </c>
      <c r="D46" s="65" t="s">
        <v>760</v>
      </c>
      <c r="E46" s="65"/>
      <c r="F46" s="65"/>
      <c r="G46" s="65"/>
      <c r="H46" s="65"/>
      <c r="I46" s="65"/>
      <c r="J46" s="65"/>
      <c r="K46" s="65" t="s">
        <v>360</v>
      </c>
      <c r="L46" s="65" t="s">
        <v>362</v>
      </c>
    </row>
    <row r="47" spans="1:16" s="56" customFormat="1" x14ac:dyDescent="0.25">
      <c r="A47" s="65"/>
      <c r="B47" s="65"/>
      <c r="C47" s="65" t="s">
        <v>397</v>
      </c>
      <c r="D47" s="148" t="s">
        <v>1851</v>
      </c>
      <c r="E47" s="149"/>
      <c r="F47" s="149"/>
      <c r="G47" s="149"/>
      <c r="H47" s="149"/>
      <c r="I47" s="149"/>
      <c r="J47" s="150"/>
      <c r="L47" s="65"/>
    </row>
    <row r="48" spans="1:16" s="56" customFormat="1" ht="15" customHeight="1" x14ac:dyDescent="0.25">
      <c r="A48" s="65"/>
      <c r="B48" s="65"/>
      <c r="C48" s="65" t="s">
        <v>365</v>
      </c>
      <c r="D48" s="139" t="s">
        <v>1080</v>
      </c>
      <c r="E48" s="139" t="s">
        <v>1836</v>
      </c>
      <c r="F48" s="139" t="s">
        <v>1837</v>
      </c>
      <c r="G48" s="139" t="s">
        <v>1838</v>
      </c>
      <c r="H48" s="139" t="s">
        <v>773</v>
      </c>
      <c r="I48" s="139" t="s">
        <v>1015</v>
      </c>
      <c r="J48" s="139" t="s">
        <v>525</v>
      </c>
      <c r="L48" s="65"/>
    </row>
    <row r="49" spans="1:14" s="56" customFormat="1" x14ac:dyDescent="0.25">
      <c r="A49" s="65"/>
      <c r="B49" s="65"/>
      <c r="C49" s="65"/>
      <c r="D49" s="159"/>
      <c r="E49" s="140"/>
      <c r="F49" s="140"/>
      <c r="G49" s="140"/>
      <c r="H49" s="140"/>
      <c r="I49" s="140"/>
      <c r="J49" s="140"/>
      <c r="L49" s="65"/>
    </row>
    <row r="50" spans="1:14" s="56" customFormat="1" x14ac:dyDescent="0.25">
      <c r="A50" s="65" t="s">
        <v>462</v>
      </c>
      <c r="B50" s="65"/>
      <c r="C50" s="65" t="s">
        <v>365</v>
      </c>
      <c r="D50" s="140"/>
      <c r="E50" s="83" t="s">
        <v>771</v>
      </c>
      <c r="F50" s="83" t="s">
        <v>772</v>
      </c>
      <c r="G50" s="83" t="s">
        <v>1017</v>
      </c>
      <c r="H50" s="83" t="s">
        <v>1640</v>
      </c>
      <c r="I50" s="83" t="s">
        <v>1641</v>
      </c>
      <c r="J50" s="83" t="s">
        <v>1642</v>
      </c>
      <c r="L50" s="65"/>
    </row>
    <row r="51" spans="1:14" s="56" customFormat="1" x14ac:dyDescent="0.25">
      <c r="A51" s="65"/>
      <c r="B51" s="65"/>
      <c r="C51" s="65" t="s">
        <v>360</v>
      </c>
      <c r="L51" s="65"/>
    </row>
    <row r="52" spans="1:14" s="56" customFormat="1" x14ac:dyDescent="0.25">
      <c r="A52" s="65"/>
      <c r="B52" s="65"/>
      <c r="C52" s="66"/>
      <c r="D52" s="126" t="s">
        <v>1846</v>
      </c>
      <c r="E52" s="69"/>
      <c r="F52" s="69"/>
      <c r="G52" s="72"/>
      <c r="H52" s="72"/>
      <c r="I52" s="72"/>
      <c r="J52" s="71">
        <f>G52+H52+I52</f>
        <v>0</v>
      </c>
      <c r="L52" s="65"/>
    </row>
    <row r="53" spans="1:14" s="56" customFormat="1" hidden="1" x14ac:dyDescent="0.25">
      <c r="A53" s="65"/>
      <c r="B53" s="65"/>
      <c r="C53" s="65" t="s">
        <v>360</v>
      </c>
      <c r="L53" s="65"/>
    </row>
    <row r="54" spans="1:14" s="56" customFormat="1" ht="21.75" hidden="1" customHeight="1" x14ac:dyDescent="0.25">
      <c r="A54" s="65"/>
      <c r="B54" s="65"/>
      <c r="C54" s="65" t="s">
        <v>363</v>
      </c>
      <c r="D54" s="65"/>
      <c r="E54" s="65"/>
      <c r="F54" s="65"/>
      <c r="G54" s="65"/>
      <c r="H54" s="65"/>
      <c r="I54" s="65"/>
      <c r="J54" s="65"/>
      <c r="K54" s="65"/>
      <c r="L54" s="65" t="s">
        <v>364</v>
      </c>
    </row>
    <row r="55" spans="1:14" s="56" customFormat="1" ht="22.5" hidden="1" customHeight="1" x14ac:dyDescent="0.25"/>
    <row r="56" spans="1:14" s="56" customFormat="1" hidden="1" x14ac:dyDescent="0.25"/>
    <row r="57" spans="1:14" s="56" customFormat="1" hidden="1" x14ac:dyDescent="0.25"/>
    <row r="58" spans="1:14" s="56" customFormat="1" hidden="1" x14ac:dyDescent="0.25"/>
    <row r="59" spans="1:14" s="56" customFormat="1" hidden="1" x14ac:dyDescent="0.25"/>
    <row r="60" spans="1:14" s="56" customFormat="1" hidden="1" x14ac:dyDescent="0.25"/>
    <row r="61" spans="1:14" hidden="1" x14ac:dyDescent="0.25">
      <c r="A61" s="62"/>
      <c r="B61" s="62" t="b">
        <v>0</v>
      </c>
      <c r="C61" s="62" t="s">
        <v>1643</v>
      </c>
      <c r="D61" s="62"/>
      <c r="E61" s="62"/>
      <c r="F61" s="62"/>
      <c r="G61" s="62"/>
      <c r="H61" s="62"/>
      <c r="I61" s="62"/>
      <c r="J61" s="62"/>
      <c r="K61" s="62"/>
      <c r="L61" s="62"/>
      <c r="N61" s="15"/>
    </row>
    <row r="62" spans="1:14" hidden="1" x14ac:dyDescent="0.25">
      <c r="A62" s="62"/>
      <c r="B62" s="62"/>
      <c r="C62" s="62"/>
      <c r="D62" s="62"/>
      <c r="E62" s="62"/>
      <c r="F62" s="62"/>
      <c r="G62" s="62" t="s">
        <v>774</v>
      </c>
      <c r="H62" s="65" t="s">
        <v>775</v>
      </c>
      <c r="I62" s="65" t="s">
        <v>776</v>
      </c>
      <c r="J62" s="65" t="s">
        <v>563</v>
      </c>
      <c r="K62" s="62"/>
      <c r="L62" s="62"/>
      <c r="N62" s="15"/>
    </row>
    <row r="63" spans="1:14" hidden="1" x14ac:dyDescent="0.25">
      <c r="A63" s="62"/>
      <c r="B63" s="62"/>
      <c r="C63" s="62"/>
      <c r="D63" s="62"/>
      <c r="E63" s="62"/>
      <c r="F63" s="62"/>
      <c r="G63" s="65" t="s">
        <v>777</v>
      </c>
      <c r="H63" s="65" t="s">
        <v>777</v>
      </c>
      <c r="I63" s="65" t="s">
        <v>777</v>
      </c>
      <c r="J63" s="65" t="s">
        <v>777</v>
      </c>
      <c r="K63" s="62"/>
      <c r="L63" s="62"/>
      <c r="N63" s="15"/>
    </row>
    <row r="64" spans="1:14" s="56" customFormat="1" hidden="1" x14ac:dyDescent="0.25">
      <c r="A64" s="65"/>
      <c r="B64" s="65"/>
      <c r="C64" s="65" t="s">
        <v>361</v>
      </c>
      <c r="D64" s="65" t="s">
        <v>365</v>
      </c>
      <c r="E64" s="65" t="s">
        <v>365</v>
      </c>
      <c r="F64" s="65" t="s">
        <v>365</v>
      </c>
      <c r="G64" s="65"/>
      <c r="H64" s="65"/>
      <c r="I64" s="65"/>
      <c r="J64" s="65"/>
      <c r="K64" s="65" t="s">
        <v>360</v>
      </c>
      <c r="L64" s="65" t="s">
        <v>362</v>
      </c>
    </row>
    <row r="65" spans="1:12" s="56" customFormat="1" hidden="1" x14ac:dyDescent="0.25">
      <c r="A65" s="65"/>
      <c r="B65" s="65"/>
      <c r="C65" s="65" t="s">
        <v>397</v>
      </c>
      <c r="D65" s="148" t="s">
        <v>1851</v>
      </c>
      <c r="E65" s="149"/>
      <c r="F65" s="149"/>
      <c r="G65" s="149"/>
      <c r="H65" s="149"/>
      <c r="I65" s="149"/>
      <c r="J65" s="150"/>
      <c r="L65" s="65"/>
    </row>
    <row r="66" spans="1:12" s="56" customFormat="1" ht="15" hidden="1" customHeight="1" x14ac:dyDescent="0.25">
      <c r="A66" s="65"/>
      <c r="B66" s="65"/>
      <c r="C66" s="65" t="s">
        <v>365</v>
      </c>
      <c r="D66" s="139" t="s">
        <v>1080</v>
      </c>
      <c r="E66" s="139" t="s">
        <v>1836</v>
      </c>
      <c r="F66" s="139" t="s">
        <v>1837</v>
      </c>
      <c r="G66" s="139" t="s">
        <v>1838</v>
      </c>
      <c r="H66" s="139" t="s">
        <v>773</v>
      </c>
      <c r="I66" s="139" t="s">
        <v>1015</v>
      </c>
      <c r="J66" s="139" t="s">
        <v>525</v>
      </c>
      <c r="L66" s="65"/>
    </row>
    <row r="67" spans="1:12" s="56" customFormat="1" hidden="1" x14ac:dyDescent="0.25">
      <c r="A67" s="65"/>
      <c r="B67" s="65"/>
      <c r="C67" s="65"/>
      <c r="D67" s="159"/>
      <c r="E67" s="140"/>
      <c r="F67" s="140"/>
      <c r="G67" s="140"/>
      <c r="H67" s="140"/>
      <c r="I67" s="140"/>
      <c r="J67" s="140"/>
      <c r="L67" s="65"/>
    </row>
    <row r="68" spans="1:12" s="56" customFormat="1" hidden="1" x14ac:dyDescent="0.25">
      <c r="A68" s="65" t="s">
        <v>462</v>
      </c>
      <c r="B68" s="65"/>
      <c r="C68" s="65" t="s">
        <v>365</v>
      </c>
      <c r="D68" s="140"/>
      <c r="E68" s="83" t="s">
        <v>771</v>
      </c>
      <c r="F68" s="83" t="s">
        <v>772</v>
      </c>
      <c r="G68" s="83" t="s">
        <v>1017</v>
      </c>
      <c r="H68" s="83" t="s">
        <v>1640</v>
      </c>
      <c r="I68" s="83" t="s">
        <v>1641</v>
      </c>
      <c r="J68" s="83" t="s">
        <v>1642</v>
      </c>
      <c r="L68" s="65"/>
    </row>
    <row r="69" spans="1:12" s="56" customFormat="1" hidden="1" x14ac:dyDescent="0.25">
      <c r="A69" s="65"/>
      <c r="B69" s="65"/>
      <c r="C69" s="65" t="s">
        <v>360</v>
      </c>
      <c r="L69" s="65"/>
    </row>
    <row r="70" spans="1:12" s="56" customFormat="1" x14ac:dyDescent="0.25">
      <c r="A70" s="65"/>
      <c r="B70" s="65"/>
      <c r="C70" s="66"/>
      <c r="D70" s="163" t="s">
        <v>1644</v>
      </c>
      <c r="E70" s="164"/>
      <c r="F70" s="165"/>
      <c r="G70" s="71">
        <f>SUM(G52:G53)</f>
        <v>0</v>
      </c>
      <c r="H70" s="71">
        <f>SUM(H52:H53)</f>
        <v>0</v>
      </c>
      <c r="I70" s="71">
        <f>SUM(I52:I53)</f>
        <v>0</v>
      </c>
      <c r="J70" s="71">
        <f>G70+H70+I70</f>
        <v>0</v>
      </c>
      <c r="L70" s="65"/>
    </row>
    <row r="71" spans="1:12" s="56" customFormat="1" x14ac:dyDescent="0.25">
      <c r="A71" s="65"/>
      <c r="B71" s="65"/>
      <c r="C71" s="65" t="s">
        <v>360</v>
      </c>
      <c r="D71" s="156" t="s">
        <v>1764</v>
      </c>
      <c r="E71" s="157"/>
      <c r="F71" s="157"/>
      <c r="G71" s="157"/>
      <c r="H71" s="157"/>
      <c r="I71" s="157"/>
      <c r="J71" s="158"/>
      <c r="L71" s="65"/>
    </row>
    <row r="72" spans="1:12" s="56" customFormat="1" x14ac:dyDescent="0.25">
      <c r="A72" s="65"/>
      <c r="B72" s="65"/>
      <c r="C72" s="65" t="s">
        <v>363</v>
      </c>
      <c r="D72" s="65"/>
      <c r="E72" s="65"/>
      <c r="F72" s="65"/>
      <c r="G72" s="65"/>
      <c r="H72" s="65"/>
      <c r="I72" s="65"/>
      <c r="J72" s="65"/>
      <c r="K72" s="65"/>
      <c r="L72" s="65" t="s">
        <v>364</v>
      </c>
    </row>
    <row r="73" spans="1:12" s="56" customFormat="1" ht="29.25" customHeight="1" x14ac:dyDescent="0.25"/>
    <row r="74" spans="1:12" s="56" customFormat="1" ht="21.75" customHeight="1" x14ac:dyDescent="0.25"/>
    <row r="75" spans="1:12" s="56" customFormat="1" x14ac:dyDescent="0.25"/>
    <row r="76" spans="1:12" s="56" customFormat="1" x14ac:dyDescent="0.25"/>
    <row r="77" spans="1:12" s="56" customFormat="1" x14ac:dyDescent="0.25"/>
    <row r="78" spans="1:12" s="56" customFormat="1" x14ac:dyDescent="0.25"/>
    <row r="79" spans="1:12" s="56" customFormat="1" x14ac:dyDescent="0.25"/>
  </sheetData>
  <mergeCells count="45">
    <mergeCell ref="D4:H4"/>
    <mergeCell ref="E1:K1"/>
    <mergeCell ref="D30:N30"/>
    <mergeCell ref="J48:J49"/>
    <mergeCell ref="N31:N32"/>
    <mergeCell ref="F48:F49"/>
    <mergeCell ref="E48:E49"/>
    <mergeCell ref="N15:N16"/>
    <mergeCell ref="M15:M16"/>
    <mergeCell ref="L15:L16"/>
    <mergeCell ref="D14:N14"/>
    <mergeCell ref="D15:D17"/>
    <mergeCell ref="F15:F16"/>
    <mergeCell ref="E15:E16"/>
    <mergeCell ref="G15:G16"/>
    <mergeCell ref="H15:H16"/>
    <mergeCell ref="D71:J71"/>
    <mergeCell ref="L31:L32"/>
    <mergeCell ref="M31:M32"/>
    <mergeCell ref="D31:D33"/>
    <mergeCell ref="E31:E32"/>
    <mergeCell ref="F31:F32"/>
    <mergeCell ref="D35:F35"/>
    <mergeCell ref="D70:F70"/>
    <mergeCell ref="D48:D50"/>
    <mergeCell ref="D47:J47"/>
    <mergeCell ref="J66:J67"/>
    <mergeCell ref="D66:D68"/>
    <mergeCell ref="E66:E67"/>
    <mergeCell ref="F66:F67"/>
    <mergeCell ref="D65:J65"/>
    <mergeCell ref="H31:H32"/>
    <mergeCell ref="I15:I16"/>
    <mergeCell ref="J15:J16"/>
    <mergeCell ref="K15:K16"/>
    <mergeCell ref="K31:K32"/>
    <mergeCell ref="J31:J32"/>
    <mergeCell ref="I31:I32"/>
    <mergeCell ref="G31:G32"/>
    <mergeCell ref="G48:G49"/>
    <mergeCell ref="H48:H49"/>
    <mergeCell ref="I48:I49"/>
    <mergeCell ref="G66:G67"/>
    <mergeCell ref="H66:H67"/>
    <mergeCell ref="I66:I67"/>
  </mergeCells>
  <dataValidations count="2">
    <dataValidation type="decimal" allowBlank="1" showInputMessage="1" showErrorMessage="1" errorTitle="Input Error" error="Please enter a non-negative value between 0 and 999999999999999" sqref="G70:J70 G52:J52 G35:N35 G19:N19">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9 D52"/>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G64"/>
  <sheetViews>
    <sheetView showGridLines="0" topLeftCell="D1" workbookViewId="0">
      <selection sqref="A1:C1048576"/>
    </sheetView>
  </sheetViews>
  <sheetFormatPr defaultRowHeight="15" x14ac:dyDescent="0.25"/>
  <cols>
    <col min="1" max="3" width="0" hidden="1" customWidth="1"/>
    <col min="4" max="4" width="59.42578125" customWidth="1"/>
    <col min="6" max="31" width="20.7109375" customWidth="1"/>
  </cols>
  <sheetData>
    <row r="1" spans="1:33" ht="35.1" customHeight="1" x14ac:dyDescent="0.25">
      <c r="A1" s="8" t="s">
        <v>1645</v>
      </c>
      <c r="E1" s="144" t="s">
        <v>1788</v>
      </c>
      <c r="F1" s="145"/>
      <c r="G1" s="145"/>
      <c r="H1" s="145"/>
      <c r="I1" s="145"/>
      <c r="J1" s="145"/>
      <c r="K1" s="145"/>
    </row>
    <row r="3" spans="1:33" x14ac:dyDescent="0.25">
      <c r="F3" s="6"/>
    </row>
    <row r="4" spans="1:33" ht="18.75" x14ac:dyDescent="0.25">
      <c r="D4" s="146" t="s">
        <v>1832</v>
      </c>
      <c r="E4" s="147"/>
      <c r="F4" s="147"/>
      <c r="G4" s="147"/>
      <c r="H4" s="151"/>
    </row>
    <row r="5" spans="1:33" x14ac:dyDescent="0.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row>
    <row r="6" spans="1:33" x14ac:dyDescent="0.25">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row>
    <row r="7" spans="1:33" s="56" customFormat="1" x14ac:dyDescent="0.25">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row>
    <row r="8" spans="1:33" s="56" customFormat="1" x14ac:dyDescent="0.25">
      <c r="A8" s="65"/>
      <c r="B8" s="65" t="b">
        <v>0</v>
      </c>
      <c r="C8" s="65" t="s">
        <v>1649</v>
      </c>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row>
    <row r="9" spans="1:33" s="56" customFormat="1" hidden="1" x14ac:dyDescent="0.25">
      <c r="A9" s="65"/>
      <c r="B9" s="65"/>
      <c r="C9" s="65"/>
      <c r="D9" s="65"/>
      <c r="E9" s="65" t="s">
        <v>462</v>
      </c>
      <c r="F9" s="65" t="s">
        <v>818</v>
      </c>
      <c r="G9" s="65" t="s">
        <v>656</v>
      </c>
      <c r="H9" s="65" t="s">
        <v>818</v>
      </c>
      <c r="I9" s="65" t="s">
        <v>656</v>
      </c>
      <c r="J9" s="65" t="s">
        <v>818</v>
      </c>
      <c r="K9" s="65" t="s">
        <v>656</v>
      </c>
      <c r="L9" s="65" t="s">
        <v>818</v>
      </c>
      <c r="M9" s="65" t="s">
        <v>656</v>
      </c>
      <c r="N9" s="65" t="s">
        <v>818</v>
      </c>
      <c r="O9" s="65" t="s">
        <v>656</v>
      </c>
      <c r="P9" s="65" t="s">
        <v>818</v>
      </c>
      <c r="Q9" s="65" t="s">
        <v>656</v>
      </c>
      <c r="R9" s="65" t="s">
        <v>818</v>
      </c>
      <c r="S9" s="65" t="s">
        <v>656</v>
      </c>
      <c r="T9" s="65" t="s">
        <v>1704</v>
      </c>
      <c r="U9" s="65" t="s">
        <v>818</v>
      </c>
      <c r="V9" s="65" t="s">
        <v>656</v>
      </c>
      <c r="W9" s="65" t="s">
        <v>656</v>
      </c>
      <c r="X9" s="65" t="s">
        <v>656</v>
      </c>
      <c r="Y9" s="65" t="s">
        <v>656</v>
      </c>
      <c r="Z9" s="65" t="s">
        <v>656</v>
      </c>
      <c r="AA9" s="65" t="s">
        <v>506</v>
      </c>
      <c r="AB9" s="65" t="s">
        <v>1650</v>
      </c>
      <c r="AC9" s="65" t="s">
        <v>1651</v>
      </c>
      <c r="AD9" s="65" t="s">
        <v>656</v>
      </c>
      <c r="AE9" s="65"/>
      <c r="AF9" s="65"/>
      <c r="AG9" s="65"/>
    </row>
    <row r="10" spans="1:33" s="56" customFormat="1" hidden="1" x14ac:dyDescent="0.25">
      <c r="A10" s="65"/>
      <c r="B10" s="65"/>
      <c r="C10" s="65"/>
      <c r="D10" s="65"/>
      <c r="E10" s="65"/>
      <c r="F10" s="65" t="s">
        <v>819</v>
      </c>
      <c r="G10" s="65" t="s">
        <v>1701</v>
      </c>
      <c r="H10" s="65" t="s">
        <v>1613</v>
      </c>
      <c r="I10" s="65" t="s">
        <v>1613</v>
      </c>
      <c r="J10" s="65" t="s">
        <v>1652</v>
      </c>
      <c r="K10" s="65" t="s">
        <v>1652</v>
      </c>
      <c r="L10" s="65" t="s">
        <v>1653</v>
      </c>
      <c r="M10" s="65" t="s">
        <v>1653</v>
      </c>
      <c r="N10" s="65" t="s">
        <v>1654</v>
      </c>
      <c r="O10" s="65" t="s">
        <v>1654</v>
      </c>
      <c r="P10" s="65" t="s">
        <v>1655</v>
      </c>
      <c r="Q10" s="65" t="s">
        <v>1655</v>
      </c>
      <c r="R10" s="65" t="s">
        <v>1656</v>
      </c>
      <c r="S10" s="65" t="s">
        <v>1656</v>
      </c>
      <c r="T10" s="65" t="s">
        <v>1657</v>
      </c>
      <c r="U10" s="65" t="s">
        <v>1658</v>
      </c>
      <c r="V10" s="65" t="s">
        <v>1658</v>
      </c>
      <c r="W10" s="65" t="s">
        <v>1659</v>
      </c>
      <c r="X10" s="65" t="s">
        <v>1660</v>
      </c>
      <c r="Y10" s="65" t="s">
        <v>858</v>
      </c>
      <c r="Z10" s="65" t="s">
        <v>859</v>
      </c>
      <c r="AA10" s="65" t="s">
        <v>1661</v>
      </c>
      <c r="AB10" s="65" t="s">
        <v>1661</v>
      </c>
      <c r="AC10" s="65" t="s">
        <v>1661</v>
      </c>
      <c r="AD10" s="65" t="s">
        <v>1662</v>
      </c>
      <c r="AE10" s="65"/>
      <c r="AF10" s="65"/>
      <c r="AG10" s="65"/>
    </row>
    <row r="11" spans="1:33" s="56" customFormat="1" hidden="1" x14ac:dyDescent="0.25">
      <c r="A11" s="65"/>
      <c r="B11" s="65"/>
      <c r="C11" s="65" t="s">
        <v>361</v>
      </c>
      <c r="D11" s="65" t="s">
        <v>365</v>
      </c>
      <c r="E11" s="65" t="s">
        <v>365</v>
      </c>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t="s">
        <v>360</v>
      </c>
      <c r="AG11" s="65" t="s">
        <v>362</v>
      </c>
    </row>
    <row r="12" spans="1:33" s="56" customFormat="1" x14ac:dyDescent="0.25">
      <c r="A12" s="65"/>
      <c r="B12" s="65"/>
      <c r="C12" s="65" t="s">
        <v>397</v>
      </c>
      <c r="D12" s="148" t="s">
        <v>1692</v>
      </c>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50"/>
      <c r="AF12" s="59"/>
      <c r="AG12" s="65"/>
    </row>
    <row r="13" spans="1:33" s="56" customFormat="1" ht="90" x14ac:dyDescent="0.25">
      <c r="A13" s="65"/>
      <c r="B13" s="65"/>
      <c r="C13" s="65" t="s">
        <v>365</v>
      </c>
      <c r="D13" s="139" t="s">
        <v>778</v>
      </c>
      <c r="E13" s="139"/>
      <c r="F13" s="83" t="s">
        <v>814</v>
      </c>
      <c r="G13" s="83" t="s">
        <v>1612</v>
      </c>
      <c r="H13" s="123" t="s">
        <v>1852</v>
      </c>
      <c r="I13" s="123" t="s">
        <v>1853</v>
      </c>
      <c r="J13" s="123" t="s">
        <v>1854</v>
      </c>
      <c r="K13" s="123" t="s">
        <v>1855</v>
      </c>
      <c r="L13" s="123" t="s">
        <v>1856</v>
      </c>
      <c r="M13" s="123" t="s">
        <v>1857</v>
      </c>
      <c r="N13" s="123" t="s">
        <v>1858</v>
      </c>
      <c r="O13" s="123" t="s">
        <v>1859</v>
      </c>
      <c r="P13" s="123" t="s">
        <v>1860</v>
      </c>
      <c r="Q13" s="123" t="s">
        <v>1861</v>
      </c>
      <c r="R13" s="123" t="s">
        <v>1862</v>
      </c>
      <c r="S13" s="123" t="s">
        <v>1863</v>
      </c>
      <c r="T13" s="123" t="s">
        <v>1864</v>
      </c>
      <c r="U13" s="83" t="s">
        <v>1646</v>
      </c>
      <c r="V13" s="123" t="s">
        <v>1865</v>
      </c>
      <c r="W13" s="83" t="s">
        <v>1647</v>
      </c>
      <c r="X13" s="83" t="s">
        <v>1648</v>
      </c>
      <c r="Y13" s="83" t="s">
        <v>815</v>
      </c>
      <c r="Z13" s="83" t="s">
        <v>816</v>
      </c>
      <c r="AA13" s="83" t="s">
        <v>1663</v>
      </c>
      <c r="AB13" s="83" t="s">
        <v>1664</v>
      </c>
      <c r="AC13" s="83" t="s">
        <v>1665</v>
      </c>
      <c r="AD13" s="83" t="s">
        <v>1666</v>
      </c>
      <c r="AE13" s="83" t="s">
        <v>817</v>
      </c>
      <c r="AF13" s="59"/>
      <c r="AG13" s="65"/>
    </row>
    <row r="14" spans="1:33" s="56" customFormat="1" x14ac:dyDescent="0.25">
      <c r="A14" s="65" t="s">
        <v>462</v>
      </c>
      <c r="B14" s="65"/>
      <c r="C14" s="65" t="s">
        <v>365</v>
      </c>
      <c r="D14" s="140"/>
      <c r="E14" s="140"/>
      <c r="F14" s="83" t="s">
        <v>464</v>
      </c>
      <c r="G14" s="83" t="s">
        <v>645</v>
      </c>
      <c r="H14" s="83" t="s">
        <v>689</v>
      </c>
      <c r="I14" s="83" t="s">
        <v>690</v>
      </c>
      <c r="J14" s="83" t="s">
        <v>691</v>
      </c>
      <c r="K14" s="83" t="s">
        <v>692</v>
      </c>
      <c r="L14" s="83" t="s">
        <v>693</v>
      </c>
      <c r="M14" s="83" t="s">
        <v>694</v>
      </c>
      <c r="N14" s="83" t="s">
        <v>769</v>
      </c>
      <c r="O14" s="83" t="s">
        <v>770</v>
      </c>
      <c r="P14" s="83" t="s">
        <v>771</v>
      </c>
      <c r="Q14" s="83" t="s">
        <v>772</v>
      </c>
      <c r="R14" s="83" t="s">
        <v>1017</v>
      </c>
      <c r="S14" s="83" t="s">
        <v>1640</v>
      </c>
      <c r="T14" s="83" t="s">
        <v>1641</v>
      </c>
      <c r="U14" s="83" t="s">
        <v>1642</v>
      </c>
      <c r="V14" s="83" t="s">
        <v>1667</v>
      </c>
      <c r="W14" s="83" t="s">
        <v>1668</v>
      </c>
      <c r="X14" s="83" t="s">
        <v>1669</v>
      </c>
      <c r="Y14" s="83" t="s">
        <v>1670</v>
      </c>
      <c r="Z14" s="83" t="s">
        <v>1671</v>
      </c>
      <c r="AA14" s="83" t="s">
        <v>1672</v>
      </c>
      <c r="AB14" s="83" t="s">
        <v>1673</v>
      </c>
      <c r="AC14" s="83" t="s">
        <v>1674</v>
      </c>
      <c r="AD14" s="83" t="s">
        <v>1675</v>
      </c>
      <c r="AE14" s="83" t="s">
        <v>1676</v>
      </c>
      <c r="AF14" s="59"/>
      <c r="AG14" s="65"/>
    </row>
    <row r="15" spans="1:33" s="56" customFormat="1" x14ac:dyDescent="0.25">
      <c r="A15" s="65"/>
      <c r="B15" s="65"/>
      <c r="C15" s="65" t="s">
        <v>360</v>
      </c>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65"/>
    </row>
    <row r="16" spans="1:33" s="56" customFormat="1" x14ac:dyDescent="0.25">
      <c r="A16" s="65"/>
      <c r="B16" s="65"/>
      <c r="C16" s="65"/>
      <c r="D16" s="113" t="s">
        <v>813</v>
      </c>
      <c r="E16" s="91"/>
      <c r="F16" s="58"/>
      <c r="G16" s="58"/>
      <c r="H16" s="58"/>
      <c r="I16" s="58"/>
      <c r="J16" s="58"/>
      <c r="K16" s="58"/>
      <c r="L16" s="58"/>
      <c r="M16" s="58"/>
      <c r="N16" s="58"/>
      <c r="O16" s="58"/>
      <c r="P16" s="58"/>
      <c r="Q16" s="58"/>
      <c r="R16" s="58"/>
      <c r="S16" s="58"/>
      <c r="T16" s="58"/>
      <c r="U16" s="58"/>
      <c r="V16" s="58"/>
      <c r="W16" s="60"/>
      <c r="X16" s="60"/>
      <c r="Y16" s="60"/>
      <c r="Z16" s="60"/>
      <c r="AA16" s="60"/>
      <c r="AB16" s="60"/>
      <c r="AC16" s="60"/>
      <c r="AD16" s="60"/>
      <c r="AE16" s="58"/>
      <c r="AF16" s="59"/>
      <c r="AG16" s="65"/>
    </row>
    <row r="17" spans="1:33" s="56" customFormat="1" x14ac:dyDescent="0.25">
      <c r="A17" s="65"/>
      <c r="B17" s="62" t="s">
        <v>820</v>
      </c>
      <c r="C17" s="65"/>
      <c r="D17" s="114" t="s">
        <v>1000</v>
      </c>
      <c r="E17" s="85" t="s">
        <v>401</v>
      </c>
      <c r="F17" s="76">
        <f>F18+F19</f>
        <v>0</v>
      </c>
      <c r="G17" s="71">
        <f t="shared" ref="G17:W17" si="0">G18+G19</f>
        <v>0</v>
      </c>
      <c r="H17" s="76">
        <f t="shared" si="0"/>
        <v>0</v>
      </c>
      <c r="I17" s="71">
        <f t="shared" si="0"/>
        <v>0</v>
      </c>
      <c r="J17" s="76">
        <f t="shared" si="0"/>
        <v>0</v>
      </c>
      <c r="K17" s="71">
        <f t="shared" si="0"/>
        <v>0</v>
      </c>
      <c r="L17" s="76">
        <f t="shared" si="0"/>
        <v>0</v>
      </c>
      <c r="M17" s="71">
        <f t="shared" si="0"/>
        <v>0</v>
      </c>
      <c r="N17" s="76">
        <f t="shared" si="0"/>
        <v>0</v>
      </c>
      <c r="O17" s="71">
        <f t="shared" si="0"/>
        <v>0</v>
      </c>
      <c r="P17" s="76">
        <f t="shared" si="0"/>
        <v>0</v>
      </c>
      <c r="Q17" s="71">
        <f t="shared" si="0"/>
        <v>0</v>
      </c>
      <c r="R17" s="76">
        <f t="shared" si="0"/>
        <v>0</v>
      </c>
      <c r="S17" s="71">
        <f t="shared" si="0"/>
        <v>0</v>
      </c>
      <c r="T17" s="71">
        <f t="shared" si="0"/>
        <v>0</v>
      </c>
      <c r="U17" s="76">
        <f t="shared" si="0"/>
        <v>0</v>
      </c>
      <c r="V17" s="71">
        <f>K17+M17+T17-O17-Q17-S17</f>
        <v>0</v>
      </c>
      <c r="W17" s="71">
        <f t="shared" si="0"/>
        <v>0</v>
      </c>
      <c r="X17" s="71">
        <f t="shared" ref="X17:AD17" si="1">X18+X19</f>
        <v>0</v>
      </c>
      <c r="Y17" s="71">
        <f t="shared" si="1"/>
        <v>0</v>
      </c>
      <c r="Z17" s="71">
        <f t="shared" si="1"/>
        <v>0</v>
      </c>
      <c r="AA17" s="71">
        <f t="shared" si="1"/>
        <v>0</v>
      </c>
      <c r="AB17" s="71">
        <f t="shared" si="1"/>
        <v>0</v>
      </c>
      <c r="AC17" s="71">
        <f t="shared" si="1"/>
        <v>0</v>
      </c>
      <c r="AD17" s="71">
        <f t="shared" si="1"/>
        <v>0</v>
      </c>
      <c r="AE17" s="58"/>
      <c r="AG17" s="65"/>
    </row>
    <row r="18" spans="1:33" s="56" customFormat="1" x14ac:dyDescent="0.25">
      <c r="A18" s="65"/>
      <c r="B18" s="62" t="s">
        <v>821</v>
      </c>
      <c r="C18" s="65"/>
      <c r="D18" s="86" t="s">
        <v>1001</v>
      </c>
      <c r="E18" s="85" t="s">
        <v>402</v>
      </c>
      <c r="F18" s="75"/>
      <c r="G18" s="72"/>
      <c r="H18" s="75"/>
      <c r="I18" s="72"/>
      <c r="J18" s="75"/>
      <c r="K18" s="72"/>
      <c r="L18" s="75"/>
      <c r="M18" s="72"/>
      <c r="N18" s="75"/>
      <c r="O18" s="72"/>
      <c r="P18" s="75"/>
      <c r="Q18" s="72"/>
      <c r="R18" s="75"/>
      <c r="S18" s="72"/>
      <c r="T18" s="72"/>
      <c r="U18" s="75"/>
      <c r="V18" s="71">
        <f t="shared" ref="V18:V55" si="2">K18+M18+T18-O18-Q18-S18</f>
        <v>0</v>
      </c>
      <c r="W18" s="72"/>
      <c r="X18" s="72"/>
      <c r="Y18" s="72"/>
      <c r="Z18" s="72"/>
      <c r="AA18" s="72"/>
      <c r="AB18" s="72"/>
      <c r="AC18" s="72"/>
      <c r="AD18" s="72"/>
      <c r="AE18" s="58"/>
      <c r="AG18" s="65"/>
    </row>
    <row r="19" spans="1:33" s="56" customFormat="1" x14ac:dyDescent="0.25">
      <c r="A19" s="65"/>
      <c r="B19" s="62" t="s">
        <v>822</v>
      </c>
      <c r="C19" s="65"/>
      <c r="D19" s="114" t="s">
        <v>779</v>
      </c>
      <c r="E19" s="85" t="s">
        <v>403</v>
      </c>
      <c r="F19" s="76">
        <f>F20+F21+F26+F44+F55</f>
        <v>0</v>
      </c>
      <c r="G19" s="71">
        <f t="shared" ref="G19:W19" si="3">G20+G21+G26+G44+G55</f>
        <v>0</v>
      </c>
      <c r="H19" s="76">
        <f t="shared" si="3"/>
        <v>0</v>
      </c>
      <c r="I19" s="71">
        <f t="shared" si="3"/>
        <v>0</v>
      </c>
      <c r="J19" s="76">
        <f t="shared" si="3"/>
        <v>0</v>
      </c>
      <c r="K19" s="71">
        <f t="shared" si="3"/>
        <v>0</v>
      </c>
      <c r="L19" s="76">
        <f t="shared" si="3"/>
        <v>0</v>
      </c>
      <c r="M19" s="71">
        <f t="shared" si="3"/>
        <v>0</v>
      </c>
      <c r="N19" s="76">
        <f t="shared" si="3"/>
        <v>0</v>
      </c>
      <c r="O19" s="71">
        <f t="shared" si="3"/>
        <v>0</v>
      </c>
      <c r="P19" s="76">
        <f t="shared" si="3"/>
        <v>0</v>
      </c>
      <c r="Q19" s="71">
        <f t="shared" si="3"/>
        <v>0</v>
      </c>
      <c r="R19" s="76">
        <f t="shared" si="3"/>
        <v>0</v>
      </c>
      <c r="S19" s="71">
        <f t="shared" si="3"/>
        <v>0</v>
      </c>
      <c r="T19" s="71">
        <f t="shared" si="3"/>
        <v>0</v>
      </c>
      <c r="U19" s="76">
        <f t="shared" si="3"/>
        <v>0</v>
      </c>
      <c r="V19" s="71">
        <f t="shared" si="2"/>
        <v>0</v>
      </c>
      <c r="W19" s="71">
        <f t="shared" si="3"/>
        <v>0</v>
      </c>
      <c r="X19" s="71">
        <f t="shared" ref="X19:AD19" si="4">X20+X21+X26+X44+X55</f>
        <v>0</v>
      </c>
      <c r="Y19" s="71">
        <f t="shared" si="4"/>
        <v>0</v>
      </c>
      <c r="Z19" s="71">
        <f t="shared" si="4"/>
        <v>0</v>
      </c>
      <c r="AA19" s="71">
        <f t="shared" si="4"/>
        <v>0</v>
      </c>
      <c r="AB19" s="71">
        <f t="shared" si="4"/>
        <v>0</v>
      </c>
      <c r="AC19" s="71">
        <f t="shared" si="4"/>
        <v>0</v>
      </c>
      <c r="AD19" s="71">
        <f t="shared" si="4"/>
        <v>0</v>
      </c>
      <c r="AE19" s="58"/>
      <c r="AG19" s="65"/>
    </row>
    <row r="20" spans="1:33" s="56" customFormat="1" x14ac:dyDescent="0.25">
      <c r="A20" s="65"/>
      <c r="B20" s="62" t="s">
        <v>823</v>
      </c>
      <c r="C20" s="65"/>
      <c r="D20" s="87" t="s">
        <v>780</v>
      </c>
      <c r="E20" s="85" t="s">
        <v>404</v>
      </c>
      <c r="F20" s="75"/>
      <c r="G20" s="72"/>
      <c r="H20" s="75"/>
      <c r="I20" s="72"/>
      <c r="J20" s="75"/>
      <c r="K20" s="72"/>
      <c r="L20" s="75"/>
      <c r="M20" s="72"/>
      <c r="N20" s="75"/>
      <c r="O20" s="72"/>
      <c r="P20" s="75"/>
      <c r="Q20" s="72"/>
      <c r="R20" s="75"/>
      <c r="S20" s="72"/>
      <c r="T20" s="72"/>
      <c r="U20" s="75"/>
      <c r="V20" s="71">
        <f t="shared" si="2"/>
        <v>0</v>
      </c>
      <c r="W20" s="72"/>
      <c r="X20" s="72"/>
      <c r="Y20" s="72"/>
      <c r="Z20" s="72"/>
      <c r="AA20" s="72"/>
      <c r="AB20" s="72"/>
      <c r="AC20" s="72"/>
      <c r="AD20" s="72"/>
      <c r="AE20" s="58"/>
      <c r="AG20" s="65"/>
    </row>
    <row r="21" spans="1:33" s="56" customFormat="1" x14ac:dyDescent="0.25">
      <c r="A21" s="65"/>
      <c r="B21" s="62" t="s">
        <v>824</v>
      </c>
      <c r="C21" s="65"/>
      <c r="D21" s="116" t="s">
        <v>781</v>
      </c>
      <c r="E21" s="85" t="s">
        <v>405</v>
      </c>
      <c r="F21" s="76">
        <f>SUM(F22:F25)</f>
        <v>0</v>
      </c>
      <c r="G21" s="71">
        <f t="shared" ref="G21:W21" si="5">SUM(G22:G25)</f>
        <v>0</v>
      </c>
      <c r="H21" s="76">
        <f t="shared" si="5"/>
        <v>0</v>
      </c>
      <c r="I21" s="71">
        <f t="shared" si="5"/>
        <v>0</v>
      </c>
      <c r="J21" s="76">
        <f t="shared" si="5"/>
        <v>0</v>
      </c>
      <c r="K21" s="71">
        <f t="shared" si="5"/>
        <v>0</v>
      </c>
      <c r="L21" s="76">
        <f t="shared" si="5"/>
        <v>0</v>
      </c>
      <c r="M21" s="71">
        <f t="shared" si="5"/>
        <v>0</v>
      </c>
      <c r="N21" s="76">
        <f t="shared" si="5"/>
        <v>0</v>
      </c>
      <c r="O21" s="71">
        <f t="shared" si="5"/>
        <v>0</v>
      </c>
      <c r="P21" s="76">
        <f t="shared" si="5"/>
        <v>0</v>
      </c>
      <c r="Q21" s="71">
        <f t="shared" si="5"/>
        <v>0</v>
      </c>
      <c r="R21" s="76">
        <f t="shared" si="5"/>
        <v>0</v>
      </c>
      <c r="S21" s="71">
        <f t="shared" si="5"/>
        <v>0</v>
      </c>
      <c r="T21" s="71">
        <f t="shared" si="5"/>
        <v>0</v>
      </c>
      <c r="U21" s="76">
        <f t="shared" si="5"/>
        <v>0</v>
      </c>
      <c r="V21" s="71">
        <f t="shared" si="2"/>
        <v>0</v>
      </c>
      <c r="W21" s="71">
        <f t="shared" si="5"/>
        <v>0</v>
      </c>
      <c r="X21" s="71">
        <f t="shared" ref="X21:AD21" si="6">SUM(X22:X25)</f>
        <v>0</v>
      </c>
      <c r="Y21" s="71">
        <f t="shared" si="6"/>
        <v>0</v>
      </c>
      <c r="Z21" s="71">
        <f t="shared" si="6"/>
        <v>0</v>
      </c>
      <c r="AA21" s="71">
        <f t="shared" si="6"/>
        <v>0</v>
      </c>
      <c r="AB21" s="71">
        <f t="shared" si="6"/>
        <v>0</v>
      </c>
      <c r="AC21" s="71">
        <f t="shared" si="6"/>
        <v>0</v>
      </c>
      <c r="AD21" s="71">
        <f t="shared" si="6"/>
        <v>0</v>
      </c>
      <c r="AE21" s="58"/>
      <c r="AG21" s="65"/>
    </row>
    <row r="22" spans="1:33" s="56" customFormat="1" x14ac:dyDescent="0.25">
      <c r="A22" s="65"/>
      <c r="B22" s="62" t="s">
        <v>825</v>
      </c>
      <c r="C22" s="65"/>
      <c r="D22" s="87" t="s">
        <v>782</v>
      </c>
      <c r="E22" s="85" t="s">
        <v>406</v>
      </c>
      <c r="F22" s="75"/>
      <c r="G22" s="72"/>
      <c r="H22" s="75"/>
      <c r="I22" s="72"/>
      <c r="J22" s="75"/>
      <c r="K22" s="72"/>
      <c r="L22" s="75"/>
      <c r="M22" s="72"/>
      <c r="N22" s="75"/>
      <c r="O22" s="72"/>
      <c r="P22" s="75"/>
      <c r="Q22" s="72"/>
      <c r="R22" s="75"/>
      <c r="S22" s="72"/>
      <c r="T22" s="72"/>
      <c r="U22" s="75"/>
      <c r="V22" s="71">
        <f t="shared" si="2"/>
        <v>0</v>
      </c>
      <c r="W22" s="72"/>
      <c r="X22" s="72"/>
      <c r="Y22" s="72"/>
      <c r="Z22" s="72"/>
      <c r="AA22" s="72"/>
      <c r="AB22" s="72"/>
      <c r="AC22" s="72"/>
      <c r="AD22" s="72"/>
      <c r="AE22" s="58"/>
      <c r="AG22" s="65"/>
    </row>
    <row r="23" spans="1:33" s="56" customFormat="1" x14ac:dyDescent="0.25">
      <c r="A23" s="65"/>
      <c r="B23" s="62" t="s">
        <v>826</v>
      </c>
      <c r="C23" s="65"/>
      <c r="D23" s="87" t="s">
        <v>783</v>
      </c>
      <c r="E23" s="85" t="s">
        <v>407</v>
      </c>
      <c r="F23" s="75"/>
      <c r="G23" s="72"/>
      <c r="H23" s="75"/>
      <c r="I23" s="72"/>
      <c r="J23" s="75"/>
      <c r="K23" s="72"/>
      <c r="L23" s="75"/>
      <c r="M23" s="72"/>
      <c r="N23" s="75"/>
      <c r="O23" s="72"/>
      <c r="P23" s="75"/>
      <c r="Q23" s="72"/>
      <c r="R23" s="75"/>
      <c r="S23" s="72"/>
      <c r="T23" s="72"/>
      <c r="U23" s="75"/>
      <c r="V23" s="71">
        <f t="shared" si="2"/>
        <v>0</v>
      </c>
      <c r="W23" s="72"/>
      <c r="X23" s="72"/>
      <c r="Y23" s="72"/>
      <c r="Z23" s="72"/>
      <c r="AA23" s="72"/>
      <c r="AB23" s="72"/>
      <c r="AC23" s="72"/>
      <c r="AD23" s="72"/>
      <c r="AE23" s="58"/>
      <c r="AG23" s="65"/>
    </row>
    <row r="24" spans="1:33" s="56" customFormat="1" x14ac:dyDescent="0.25">
      <c r="A24" s="65"/>
      <c r="B24" s="62" t="s">
        <v>827</v>
      </c>
      <c r="C24" s="65"/>
      <c r="D24" s="87" t="s">
        <v>784</v>
      </c>
      <c r="E24" s="85" t="s">
        <v>408</v>
      </c>
      <c r="F24" s="75"/>
      <c r="G24" s="72"/>
      <c r="H24" s="75"/>
      <c r="I24" s="72"/>
      <c r="J24" s="75"/>
      <c r="K24" s="72"/>
      <c r="L24" s="75"/>
      <c r="M24" s="72"/>
      <c r="N24" s="75"/>
      <c r="O24" s="72"/>
      <c r="P24" s="75"/>
      <c r="Q24" s="72"/>
      <c r="R24" s="75"/>
      <c r="S24" s="72"/>
      <c r="T24" s="72"/>
      <c r="U24" s="75"/>
      <c r="V24" s="71">
        <f t="shared" si="2"/>
        <v>0</v>
      </c>
      <c r="W24" s="72"/>
      <c r="X24" s="72"/>
      <c r="Y24" s="72"/>
      <c r="Z24" s="72"/>
      <c r="AA24" s="72"/>
      <c r="AB24" s="72"/>
      <c r="AC24" s="72"/>
      <c r="AD24" s="72"/>
      <c r="AE24" s="58"/>
      <c r="AG24" s="65"/>
    </row>
    <row r="25" spans="1:33" s="56" customFormat="1" x14ac:dyDescent="0.25">
      <c r="A25" s="65"/>
      <c r="B25" s="62" t="s">
        <v>828</v>
      </c>
      <c r="C25" s="65"/>
      <c r="D25" s="87" t="s">
        <v>785</v>
      </c>
      <c r="E25" s="85" t="s">
        <v>409</v>
      </c>
      <c r="F25" s="75"/>
      <c r="G25" s="72"/>
      <c r="H25" s="75"/>
      <c r="I25" s="72"/>
      <c r="J25" s="75"/>
      <c r="K25" s="72"/>
      <c r="L25" s="75"/>
      <c r="M25" s="72"/>
      <c r="N25" s="75"/>
      <c r="O25" s="72"/>
      <c r="P25" s="75"/>
      <c r="Q25" s="72"/>
      <c r="R25" s="75"/>
      <c r="S25" s="72"/>
      <c r="T25" s="72"/>
      <c r="U25" s="75"/>
      <c r="V25" s="71">
        <f t="shared" si="2"/>
        <v>0</v>
      </c>
      <c r="W25" s="72"/>
      <c r="X25" s="72"/>
      <c r="Y25" s="72"/>
      <c r="Z25" s="72"/>
      <c r="AA25" s="72"/>
      <c r="AB25" s="72"/>
      <c r="AC25" s="72"/>
      <c r="AD25" s="72"/>
      <c r="AE25" s="70"/>
      <c r="AG25" s="65"/>
    </row>
    <row r="26" spans="1:33" s="56" customFormat="1" x14ac:dyDescent="0.25">
      <c r="A26" s="65"/>
      <c r="B26" s="62" t="s">
        <v>829</v>
      </c>
      <c r="C26" s="65"/>
      <c r="D26" s="116" t="s">
        <v>786</v>
      </c>
      <c r="E26" s="85" t="s">
        <v>410</v>
      </c>
      <c r="F26" s="76">
        <f>SUM(F27:F32,F35:F38)</f>
        <v>0</v>
      </c>
      <c r="G26" s="71">
        <f t="shared" ref="G26:W26" si="7">SUM(G27:G32,G35:G38)</f>
        <v>0</v>
      </c>
      <c r="H26" s="76">
        <f t="shared" si="7"/>
        <v>0</v>
      </c>
      <c r="I26" s="71">
        <f t="shared" si="7"/>
        <v>0</v>
      </c>
      <c r="J26" s="76">
        <f t="shared" si="7"/>
        <v>0</v>
      </c>
      <c r="K26" s="71">
        <f t="shared" si="7"/>
        <v>0</v>
      </c>
      <c r="L26" s="76">
        <f t="shared" si="7"/>
        <v>0</v>
      </c>
      <c r="M26" s="71">
        <f t="shared" si="7"/>
        <v>0</v>
      </c>
      <c r="N26" s="76">
        <f t="shared" si="7"/>
        <v>0</v>
      </c>
      <c r="O26" s="71">
        <f t="shared" si="7"/>
        <v>0</v>
      </c>
      <c r="P26" s="76">
        <f t="shared" si="7"/>
        <v>0</v>
      </c>
      <c r="Q26" s="71">
        <f t="shared" si="7"/>
        <v>0</v>
      </c>
      <c r="R26" s="76">
        <f t="shared" si="7"/>
        <v>0</v>
      </c>
      <c r="S26" s="71">
        <f t="shared" si="7"/>
        <v>0</v>
      </c>
      <c r="T26" s="71">
        <f t="shared" si="7"/>
        <v>0</v>
      </c>
      <c r="U26" s="76">
        <f t="shared" si="7"/>
        <v>0</v>
      </c>
      <c r="V26" s="71">
        <f t="shared" si="2"/>
        <v>0</v>
      </c>
      <c r="W26" s="71">
        <f t="shared" si="7"/>
        <v>0</v>
      </c>
      <c r="X26" s="71">
        <f t="shared" ref="X26:AD26" si="8">SUM(X27:X32,X35:X38)</f>
        <v>0</v>
      </c>
      <c r="Y26" s="71">
        <f t="shared" si="8"/>
        <v>0</v>
      </c>
      <c r="Z26" s="71">
        <f t="shared" si="8"/>
        <v>0</v>
      </c>
      <c r="AA26" s="71">
        <f t="shared" si="8"/>
        <v>0</v>
      </c>
      <c r="AB26" s="71">
        <f t="shared" si="8"/>
        <v>0</v>
      </c>
      <c r="AC26" s="71">
        <f t="shared" si="8"/>
        <v>0</v>
      </c>
      <c r="AD26" s="71">
        <f t="shared" si="8"/>
        <v>0</v>
      </c>
      <c r="AE26" s="58"/>
      <c r="AG26" s="65"/>
    </row>
    <row r="27" spans="1:33" s="56" customFormat="1" x14ac:dyDescent="0.25">
      <c r="A27" s="65"/>
      <c r="B27" s="62" t="s">
        <v>830</v>
      </c>
      <c r="C27" s="65"/>
      <c r="D27" s="87" t="s">
        <v>787</v>
      </c>
      <c r="E27" s="85" t="s">
        <v>411</v>
      </c>
      <c r="F27" s="75"/>
      <c r="G27" s="72"/>
      <c r="H27" s="75"/>
      <c r="I27" s="72"/>
      <c r="J27" s="75"/>
      <c r="K27" s="72"/>
      <c r="L27" s="75"/>
      <c r="M27" s="72"/>
      <c r="N27" s="75"/>
      <c r="O27" s="72"/>
      <c r="P27" s="75"/>
      <c r="Q27" s="72"/>
      <c r="R27" s="75"/>
      <c r="S27" s="72"/>
      <c r="T27" s="72"/>
      <c r="U27" s="75"/>
      <c r="V27" s="71">
        <f t="shared" si="2"/>
        <v>0</v>
      </c>
      <c r="W27" s="72"/>
      <c r="X27" s="72"/>
      <c r="Y27" s="72"/>
      <c r="Z27" s="72"/>
      <c r="AA27" s="72"/>
      <c r="AB27" s="72"/>
      <c r="AC27" s="72"/>
      <c r="AD27" s="72"/>
      <c r="AE27" s="58"/>
      <c r="AG27" s="65"/>
    </row>
    <row r="28" spans="1:33" s="56" customFormat="1" x14ac:dyDescent="0.25">
      <c r="A28" s="65"/>
      <c r="B28" s="62" t="s">
        <v>831</v>
      </c>
      <c r="C28" s="65"/>
      <c r="D28" s="87" t="s">
        <v>788</v>
      </c>
      <c r="E28" s="85" t="s">
        <v>412</v>
      </c>
      <c r="F28" s="75"/>
      <c r="G28" s="72"/>
      <c r="H28" s="75"/>
      <c r="I28" s="72"/>
      <c r="J28" s="75"/>
      <c r="K28" s="72"/>
      <c r="L28" s="75"/>
      <c r="M28" s="72"/>
      <c r="N28" s="75"/>
      <c r="O28" s="72"/>
      <c r="P28" s="75"/>
      <c r="Q28" s="72"/>
      <c r="R28" s="75"/>
      <c r="S28" s="72"/>
      <c r="T28" s="72"/>
      <c r="U28" s="75"/>
      <c r="V28" s="71">
        <f t="shared" si="2"/>
        <v>0</v>
      </c>
      <c r="W28" s="72"/>
      <c r="X28" s="72"/>
      <c r="Y28" s="72"/>
      <c r="Z28" s="72"/>
      <c r="AA28" s="72"/>
      <c r="AB28" s="72"/>
      <c r="AC28" s="72"/>
      <c r="AD28" s="72"/>
      <c r="AE28" s="58"/>
      <c r="AG28" s="65"/>
    </row>
    <row r="29" spans="1:33" s="56" customFormat="1" x14ac:dyDescent="0.25">
      <c r="A29" s="65"/>
      <c r="B29" s="62" t="s">
        <v>832</v>
      </c>
      <c r="C29" s="65"/>
      <c r="D29" s="87" t="s">
        <v>789</v>
      </c>
      <c r="E29" s="85" t="s">
        <v>413</v>
      </c>
      <c r="F29" s="75"/>
      <c r="G29" s="72"/>
      <c r="H29" s="75"/>
      <c r="I29" s="72"/>
      <c r="J29" s="75"/>
      <c r="K29" s="72"/>
      <c r="L29" s="75"/>
      <c r="M29" s="72"/>
      <c r="N29" s="75"/>
      <c r="O29" s="72"/>
      <c r="P29" s="75"/>
      <c r="Q29" s="72"/>
      <c r="R29" s="75"/>
      <c r="S29" s="72"/>
      <c r="T29" s="72"/>
      <c r="U29" s="75"/>
      <c r="V29" s="71">
        <f t="shared" si="2"/>
        <v>0</v>
      </c>
      <c r="W29" s="72"/>
      <c r="X29" s="72"/>
      <c r="Y29" s="72"/>
      <c r="Z29" s="72"/>
      <c r="AA29" s="72"/>
      <c r="AB29" s="72"/>
      <c r="AC29" s="72"/>
      <c r="AD29" s="72"/>
      <c r="AE29" s="58"/>
      <c r="AG29" s="65"/>
    </row>
    <row r="30" spans="1:33" s="56" customFormat="1" x14ac:dyDescent="0.25">
      <c r="A30" s="65"/>
      <c r="B30" s="62" t="s">
        <v>833</v>
      </c>
      <c r="C30" s="65"/>
      <c r="D30" s="87" t="s">
        <v>790</v>
      </c>
      <c r="E30" s="85" t="s">
        <v>414</v>
      </c>
      <c r="F30" s="75"/>
      <c r="G30" s="72"/>
      <c r="H30" s="75"/>
      <c r="I30" s="72"/>
      <c r="J30" s="75"/>
      <c r="K30" s="72"/>
      <c r="L30" s="75"/>
      <c r="M30" s="72"/>
      <c r="N30" s="75"/>
      <c r="O30" s="72"/>
      <c r="P30" s="75"/>
      <c r="Q30" s="72"/>
      <c r="R30" s="75"/>
      <c r="S30" s="72"/>
      <c r="T30" s="72"/>
      <c r="U30" s="75"/>
      <c r="V30" s="71">
        <f t="shared" si="2"/>
        <v>0</v>
      </c>
      <c r="W30" s="72"/>
      <c r="X30" s="72"/>
      <c r="Y30" s="72"/>
      <c r="Z30" s="72"/>
      <c r="AA30" s="72"/>
      <c r="AB30" s="72"/>
      <c r="AC30" s="72"/>
      <c r="AD30" s="72"/>
      <c r="AE30" s="58"/>
      <c r="AG30" s="65"/>
    </row>
    <row r="31" spans="1:33" s="56" customFormat="1" x14ac:dyDescent="0.25">
      <c r="A31" s="65"/>
      <c r="B31" s="62" t="s">
        <v>834</v>
      </c>
      <c r="C31" s="65"/>
      <c r="D31" s="87" t="s">
        <v>791</v>
      </c>
      <c r="E31" s="85" t="s">
        <v>415</v>
      </c>
      <c r="F31" s="75"/>
      <c r="G31" s="72"/>
      <c r="H31" s="75"/>
      <c r="I31" s="72"/>
      <c r="J31" s="75"/>
      <c r="K31" s="72"/>
      <c r="L31" s="75"/>
      <c r="M31" s="72"/>
      <c r="N31" s="75"/>
      <c r="O31" s="72"/>
      <c r="P31" s="75"/>
      <c r="Q31" s="72"/>
      <c r="R31" s="75"/>
      <c r="S31" s="72"/>
      <c r="T31" s="72"/>
      <c r="U31" s="75"/>
      <c r="V31" s="71">
        <f t="shared" si="2"/>
        <v>0</v>
      </c>
      <c r="W31" s="72"/>
      <c r="X31" s="72"/>
      <c r="Y31" s="72"/>
      <c r="Z31" s="72"/>
      <c r="AA31" s="72"/>
      <c r="AB31" s="72"/>
      <c r="AC31" s="72"/>
      <c r="AD31" s="72"/>
      <c r="AE31" s="58"/>
      <c r="AG31" s="65"/>
    </row>
    <row r="32" spans="1:33" s="56" customFormat="1" x14ac:dyDescent="0.25">
      <c r="A32" s="65"/>
      <c r="B32" s="62" t="s">
        <v>835</v>
      </c>
      <c r="C32" s="65"/>
      <c r="D32" s="116" t="s">
        <v>792</v>
      </c>
      <c r="E32" s="85" t="s">
        <v>416</v>
      </c>
      <c r="F32" s="76">
        <f>F33+F34</f>
        <v>0</v>
      </c>
      <c r="G32" s="71">
        <f t="shared" ref="G32:W32" si="9">G33+G34</f>
        <v>0</v>
      </c>
      <c r="H32" s="76">
        <f t="shared" si="9"/>
        <v>0</v>
      </c>
      <c r="I32" s="71">
        <f t="shared" si="9"/>
        <v>0</v>
      </c>
      <c r="J32" s="76">
        <f t="shared" si="9"/>
        <v>0</v>
      </c>
      <c r="K32" s="71">
        <f t="shared" si="9"/>
        <v>0</v>
      </c>
      <c r="L32" s="76">
        <f t="shared" si="9"/>
        <v>0</v>
      </c>
      <c r="M32" s="71">
        <f t="shared" si="9"/>
        <v>0</v>
      </c>
      <c r="N32" s="76">
        <f t="shared" si="9"/>
        <v>0</v>
      </c>
      <c r="O32" s="71">
        <f t="shared" si="9"/>
        <v>0</v>
      </c>
      <c r="P32" s="76">
        <f t="shared" si="9"/>
        <v>0</v>
      </c>
      <c r="Q32" s="71">
        <f t="shared" si="9"/>
        <v>0</v>
      </c>
      <c r="R32" s="76">
        <f t="shared" si="9"/>
        <v>0</v>
      </c>
      <c r="S32" s="71">
        <f t="shared" si="9"/>
        <v>0</v>
      </c>
      <c r="T32" s="71">
        <f t="shared" si="9"/>
        <v>0</v>
      </c>
      <c r="U32" s="76">
        <f t="shared" si="9"/>
        <v>0</v>
      </c>
      <c r="V32" s="71">
        <f t="shared" si="2"/>
        <v>0</v>
      </c>
      <c r="W32" s="71">
        <f t="shared" si="9"/>
        <v>0</v>
      </c>
      <c r="X32" s="71">
        <f t="shared" ref="X32:AD32" si="10">X33+X34</f>
        <v>0</v>
      </c>
      <c r="Y32" s="71">
        <f t="shared" si="10"/>
        <v>0</v>
      </c>
      <c r="Z32" s="71">
        <f t="shared" si="10"/>
        <v>0</v>
      </c>
      <c r="AA32" s="71">
        <f t="shared" si="10"/>
        <v>0</v>
      </c>
      <c r="AB32" s="71">
        <f t="shared" si="10"/>
        <v>0</v>
      </c>
      <c r="AC32" s="71">
        <f t="shared" si="10"/>
        <v>0</v>
      </c>
      <c r="AD32" s="71">
        <f t="shared" si="10"/>
        <v>0</v>
      </c>
      <c r="AE32" s="58"/>
      <c r="AG32" s="65"/>
    </row>
    <row r="33" spans="1:33" s="56" customFormat="1" x14ac:dyDescent="0.25">
      <c r="A33" s="65"/>
      <c r="B33" s="62" t="s">
        <v>836</v>
      </c>
      <c r="C33" s="65"/>
      <c r="D33" s="92" t="s">
        <v>793</v>
      </c>
      <c r="E33" s="85" t="s">
        <v>417</v>
      </c>
      <c r="F33" s="75"/>
      <c r="G33" s="72"/>
      <c r="H33" s="75"/>
      <c r="I33" s="72"/>
      <c r="J33" s="75"/>
      <c r="K33" s="72"/>
      <c r="L33" s="75"/>
      <c r="M33" s="72"/>
      <c r="N33" s="75"/>
      <c r="O33" s="72"/>
      <c r="P33" s="75"/>
      <c r="Q33" s="72"/>
      <c r="R33" s="75"/>
      <c r="S33" s="72"/>
      <c r="T33" s="72"/>
      <c r="U33" s="75"/>
      <c r="V33" s="71">
        <f t="shared" si="2"/>
        <v>0</v>
      </c>
      <c r="W33" s="72"/>
      <c r="X33" s="72"/>
      <c r="Y33" s="72"/>
      <c r="Z33" s="72"/>
      <c r="AA33" s="72"/>
      <c r="AB33" s="72"/>
      <c r="AC33" s="72"/>
      <c r="AD33" s="72"/>
      <c r="AE33" s="58"/>
      <c r="AG33" s="65"/>
    </row>
    <row r="34" spans="1:33" s="56" customFormat="1" x14ac:dyDescent="0.25">
      <c r="A34" s="65"/>
      <c r="B34" s="62" t="s">
        <v>837</v>
      </c>
      <c r="C34" s="65"/>
      <c r="D34" s="87" t="s">
        <v>794</v>
      </c>
      <c r="E34" s="85" t="s">
        <v>418</v>
      </c>
      <c r="F34" s="75"/>
      <c r="G34" s="72"/>
      <c r="H34" s="75"/>
      <c r="I34" s="72"/>
      <c r="J34" s="75"/>
      <c r="K34" s="72"/>
      <c r="L34" s="75"/>
      <c r="M34" s="72"/>
      <c r="N34" s="75"/>
      <c r="O34" s="72"/>
      <c r="P34" s="75"/>
      <c r="Q34" s="72"/>
      <c r="R34" s="75"/>
      <c r="S34" s="72"/>
      <c r="T34" s="72"/>
      <c r="U34" s="75"/>
      <c r="V34" s="71">
        <f t="shared" si="2"/>
        <v>0</v>
      </c>
      <c r="W34" s="72"/>
      <c r="X34" s="72"/>
      <c r="Y34" s="72"/>
      <c r="Z34" s="72"/>
      <c r="AA34" s="72"/>
      <c r="AB34" s="72"/>
      <c r="AC34" s="72"/>
      <c r="AD34" s="72"/>
      <c r="AE34" s="58"/>
      <c r="AG34" s="65"/>
    </row>
    <row r="35" spans="1:33" s="56" customFormat="1" x14ac:dyDescent="0.25">
      <c r="A35" s="65"/>
      <c r="B35" s="62" t="s">
        <v>838</v>
      </c>
      <c r="C35" s="65"/>
      <c r="D35" s="87" t="s">
        <v>795</v>
      </c>
      <c r="E35" s="85" t="s">
        <v>419</v>
      </c>
      <c r="F35" s="75"/>
      <c r="G35" s="72"/>
      <c r="H35" s="75"/>
      <c r="I35" s="72"/>
      <c r="J35" s="75"/>
      <c r="K35" s="72"/>
      <c r="L35" s="75"/>
      <c r="M35" s="72"/>
      <c r="N35" s="75"/>
      <c r="O35" s="72"/>
      <c r="P35" s="75"/>
      <c r="Q35" s="72"/>
      <c r="R35" s="75"/>
      <c r="S35" s="72"/>
      <c r="T35" s="72"/>
      <c r="U35" s="75"/>
      <c r="V35" s="71">
        <f t="shared" si="2"/>
        <v>0</v>
      </c>
      <c r="W35" s="72"/>
      <c r="X35" s="72"/>
      <c r="Y35" s="72"/>
      <c r="Z35" s="72"/>
      <c r="AA35" s="72"/>
      <c r="AB35" s="72"/>
      <c r="AC35" s="72"/>
      <c r="AD35" s="72"/>
      <c r="AE35" s="58"/>
      <c r="AG35" s="65"/>
    </row>
    <row r="36" spans="1:33" s="56" customFormat="1" x14ac:dyDescent="0.25">
      <c r="A36" s="65"/>
      <c r="B36" s="62" t="s">
        <v>839</v>
      </c>
      <c r="C36" s="65"/>
      <c r="D36" s="87" t="s">
        <v>796</v>
      </c>
      <c r="E36" s="85" t="s">
        <v>420</v>
      </c>
      <c r="F36" s="75"/>
      <c r="G36" s="72"/>
      <c r="H36" s="75"/>
      <c r="I36" s="72"/>
      <c r="J36" s="75"/>
      <c r="K36" s="72"/>
      <c r="L36" s="75"/>
      <c r="M36" s="72"/>
      <c r="N36" s="75"/>
      <c r="O36" s="72"/>
      <c r="P36" s="75"/>
      <c r="Q36" s="72"/>
      <c r="R36" s="75"/>
      <c r="S36" s="72"/>
      <c r="T36" s="72"/>
      <c r="U36" s="75"/>
      <c r="V36" s="71">
        <f t="shared" si="2"/>
        <v>0</v>
      </c>
      <c r="W36" s="72"/>
      <c r="X36" s="72"/>
      <c r="Y36" s="72"/>
      <c r="Z36" s="72"/>
      <c r="AA36" s="72"/>
      <c r="AB36" s="72"/>
      <c r="AC36" s="72"/>
      <c r="AD36" s="72"/>
      <c r="AE36" s="58"/>
      <c r="AG36" s="65"/>
    </row>
    <row r="37" spans="1:33" s="56" customFormat="1" x14ac:dyDescent="0.25">
      <c r="A37" s="65"/>
      <c r="B37" s="62" t="s">
        <v>840</v>
      </c>
      <c r="C37" s="65"/>
      <c r="D37" s="87" t="s">
        <v>797</v>
      </c>
      <c r="E37" s="85" t="s">
        <v>421</v>
      </c>
      <c r="F37" s="75"/>
      <c r="G37" s="72"/>
      <c r="H37" s="75"/>
      <c r="I37" s="72"/>
      <c r="J37" s="75"/>
      <c r="K37" s="72"/>
      <c r="L37" s="75"/>
      <c r="M37" s="72"/>
      <c r="N37" s="75"/>
      <c r="O37" s="72"/>
      <c r="P37" s="75"/>
      <c r="Q37" s="72"/>
      <c r="R37" s="75"/>
      <c r="S37" s="72"/>
      <c r="T37" s="72"/>
      <c r="U37" s="75"/>
      <c r="V37" s="71">
        <f t="shared" si="2"/>
        <v>0</v>
      </c>
      <c r="W37" s="72"/>
      <c r="X37" s="72"/>
      <c r="Y37" s="72"/>
      <c r="Z37" s="72"/>
      <c r="AA37" s="72"/>
      <c r="AB37" s="72"/>
      <c r="AC37" s="72"/>
      <c r="AD37" s="72"/>
      <c r="AE37" s="58"/>
      <c r="AG37" s="65"/>
    </row>
    <row r="38" spans="1:33" s="56" customFormat="1" x14ac:dyDescent="0.25">
      <c r="A38" s="65"/>
      <c r="B38" s="62" t="s">
        <v>841</v>
      </c>
      <c r="C38" s="65"/>
      <c r="D38" s="87" t="s">
        <v>798</v>
      </c>
      <c r="E38" s="85" t="s">
        <v>422</v>
      </c>
      <c r="F38" s="75"/>
      <c r="G38" s="72"/>
      <c r="H38" s="75"/>
      <c r="I38" s="72"/>
      <c r="J38" s="75"/>
      <c r="K38" s="72"/>
      <c r="L38" s="75"/>
      <c r="M38" s="72"/>
      <c r="N38" s="75"/>
      <c r="O38" s="72"/>
      <c r="P38" s="75"/>
      <c r="Q38" s="72"/>
      <c r="R38" s="75"/>
      <c r="S38" s="72"/>
      <c r="T38" s="72"/>
      <c r="U38" s="75"/>
      <c r="V38" s="71">
        <f t="shared" si="2"/>
        <v>0</v>
      </c>
      <c r="W38" s="72"/>
      <c r="X38" s="72"/>
      <c r="Y38" s="72"/>
      <c r="Z38" s="72"/>
      <c r="AA38" s="72"/>
      <c r="AB38" s="72"/>
      <c r="AC38" s="72"/>
      <c r="AD38" s="72"/>
      <c r="AE38" s="58"/>
      <c r="AG38" s="65"/>
    </row>
    <row r="39" spans="1:33" s="56" customFormat="1" x14ac:dyDescent="0.25">
      <c r="A39" s="65"/>
      <c r="B39" s="62" t="s">
        <v>829</v>
      </c>
      <c r="C39" s="65"/>
      <c r="D39" s="117" t="s">
        <v>1033</v>
      </c>
      <c r="E39" s="85" t="s">
        <v>423</v>
      </c>
      <c r="F39" s="76">
        <f>SUM(F40:F43)</f>
        <v>0</v>
      </c>
      <c r="G39" s="71">
        <f t="shared" ref="G39:W39" si="11">SUM(G40:G43)</f>
        <v>0</v>
      </c>
      <c r="H39" s="76">
        <f t="shared" si="11"/>
        <v>0</v>
      </c>
      <c r="I39" s="71">
        <f t="shared" si="11"/>
        <v>0</v>
      </c>
      <c r="J39" s="76">
        <f t="shared" si="11"/>
        <v>0</v>
      </c>
      <c r="K39" s="71">
        <f t="shared" si="11"/>
        <v>0</v>
      </c>
      <c r="L39" s="76">
        <f t="shared" si="11"/>
        <v>0</v>
      </c>
      <c r="M39" s="71">
        <f t="shared" si="11"/>
        <v>0</v>
      </c>
      <c r="N39" s="76">
        <f t="shared" si="11"/>
        <v>0</v>
      </c>
      <c r="O39" s="71">
        <f t="shared" si="11"/>
        <v>0</v>
      </c>
      <c r="P39" s="76">
        <f t="shared" si="11"/>
        <v>0</v>
      </c>
      <c r="Q39" s="71">
        <f t="shared" si="11"/>
        <v>0</v>
      </c>
      <c r="R39" s="76">
        <f t="shared" si="11"/>
        <v>0</v>
      </c>
      <c r="S39" s="71">
        <f t="shared" si="11"/>
        <v>0</v>
      </c>
      <c r="T39" s="71">
        <f t="shared" si="11"/>
        <v>0</v>
      </c>
      <c r="U39" s="76">
        <f t="shared" si="11"/>
        <v>0</v>
      </c>
      <c r="V39" s="71">
        <f t="shared" si="2"/>
        <v>0</v>
      </c>
      <c r="W39" s="71">
        <f t="shared" si="11"/>
        <v>0</v>
      </c>
      <c r="X39" s="71">
        <f t="shared" ref="X39:AD39" si="12">SUM(X40:X43)</f>
        <v>0</v>
      </c>
      <c r="Y39" s="71">
        <f t="shared" si="12"/>
        <v>0</v>
      </c>
      <c r="Z39" s="71">
        <f t="shared" si="12"/>
        <v>0</v>
      </c>
      <c r="AA39" s="71">
        <f t="shared" si="12"/>
        <v>0</v>
      </c>
      <c r="AB39" s="71">
        <f t="shared" si="12"/>
        <v>0</v>
      </c>
      <c r="AC39" s="71">
        <f t="shared" si="12"/>
        <v>0</v>
      </c>
      <c r="AD39" s="71">
        <f t="shared" si="12"/>
        <v>0</v>
      </c>
      <c r="AE39" s="58"/>
      <c r="AG39" s="65"/>
    </row>
    <row r="40" spans="1:33" s="56" customFormat="1" x14ac:dyDescent="0.25">
      <c r="A40" s="65"/>
      <c r="B40" s="62" t="s">
        <v>842</v>
      </c>
      <c r="C40" s="65"/>
      <c r="D40" s="93" t="s">
        <v>799</v>
      </c>
      <c r="E40" s="85" t="s">
        <v>424</v>
      </c>
      <c r="F40" s="75"/>
      <c r="G40" s="72"/>
      <c r="H40" s="75"/>
      <c r="I40" s="72"/>
      <c r="J40" s="75"/>
      <c r="K40" s="72"/>
      <c r="L40" s="75"/>
      <c r="M40" s="72"/>
      <c r="N40" s="75"/>
      <c r="O40" s="72"/>
      <c r="P40" s="75"/>
      <c r="Q40" s="72"/>
      <c r="R40" s="75"/>
      <c r="S40" s="72"/>
      <c r="T40" s="72"/>
      <c r="U40" s="75"/>
      <c r="V40" s="71">
        <f t="shared" si="2"/>
        <v>0</v>
      </c>
      <c r="W40" s="72"/>
      <c r="X40" s="72"/>
      <c r="Y40" s="72"/>
      <c r="Z40" s="72"/>
      <c r="AA40" s="72"/>
      <c r="AB40" s="72"/>
      <c r="AC40" s="72"/>
      <c r="AD40" s="72"/>
      <c r="AE40" s="58"/>
      <c r="AG40" s="65"/>
    </row>
    <row r="41" spans="1:33" s="56" customFormat="1" x14ac:dyDescent="0.25">
      <c r="A41" s="65"/>
      <c r="B41" s="62" t="s">
        <v>843</v>
      </c>
      <c r="C41" s="65"/>
      <c r="D41" s="93" t="s">
        <v>800</v>
      </c>
      <c r="E41" s="85" t="s">
        <v>425</v>
      </c>
      <c r="F41" s="75"/>
      <c r="G41" s="72"/>
      <c r="H41" s="75"/>
      <c r="I41" s="72"/>
      <c r="J41" s="75"/>
      <c r="K41" s="72"/>
      <c r="L41" s="75"/>
      <c r="M41" s="72"/>
      <c r="N41" s="75"/>
      <c r="O41" s="72"/>
      <c r="P41" s="75"/>
      <c r="Q41" s="72"/>
      <c r="R41" s="75"/>
      <c r="S41" s="72"/>
      <c r="T41" s="72"/>
      <c r="U41" s="75"/>
      <c r="V41" s="71">
        <f t="shared" si="2"/>
        <v>0</v>
      </c>
      <c r="W41" s="72"/>
      <c r="X41" s="72"/>
      <c r="Y41" s="72"/>
      <c r="Z41" s="72"/>
      <c r="AA41" s="72"/>
      <c r="AB41" s="72"/>
      <c r="AC41" s="72"/>
      <c r="AD41" s="72"/>
      <c r="AE41" s="58"/>
      <c r="AG41" s="65"/>
    </row>
    <row r="42" spans="1:33" s="56" customFormat="1" x14ac:dyDescent="0.25">
      <c r="A42" s="65"/>
      <c r="B42" s="62" t="s">
        <v>844</v>
      </c>
      <c r="C42" s="65"/>
      <c r="D42" s="93" t="s">
        <v>801</v>
      </c>
      <c r="E42" s="85" t="s">
        <v>426</v>
      </c>
      <c r="F42" s="75"/>
      <c r="G42" s="72"/>
      <c r="H42" s="75"/>
      <c r="I42" s="72"/>
      <c r="J42" s="75"/>
      <c r="K42" s="72"/>
      <c r="L42" s="75"/>
      <c r="M42" s="72"/>
      <c r="N42" s="75"/>
      <c r="O42" s="72"/>
      <c r="P42" s="75"/>
      <c r="Q42" s="72"/>
      <c r="R42" s="75"/>
      <c r="S42" s="72"/>
      <c r="T42" s="72"/>
      <c r="U42" s="75"/>
      <c r="V42" s="71">
        <f t="shared" si="2"/>
        <v>0</v>
      </c>
      <c r="W42" s="72"/>
      <c r="X42" s="72"/>
      <c r="Y42" s="72"/>
      <c r="Z42" s="72"/>
      <c r="AA42" s="72"/>
      <c r="AB42" s="72"/>
      <c r="AC42" s="72"/>
      <c r="AD42" s="72"/>
      <c r="AE42" s="58"/>
      <c r="AG42" s="65"/>
    </row>
    <row r="43" spans="1:33" s="56" customFormat="1" x14ac:dyDescent="0.25">
      <c r="A43" s="65"/>
      <c r="B43" s="62" t="s">
        <v>845</v>
      </c>
      <c r="C43" s="65"/>
      <c r="D43" s="93" t="s">
        <v>802</v>
      </c>
      <c r="E43" s="85" t="s">
        <v>427</v>
      </c>
      <c r="F43" s="75"/>
      <c r="G43" s="72"/>
      <c r="H43" s="75"/>
      <c r="I43" s="72"/>
      <c r="J43" s="75"/>
      <c r="K43" s="72"/>
      <c r="L43" s="75"/>
      <c r="M43" s="72"/>
      <c r="N43" s="75"/>
      <c r="O43" s="72"/>
      <c r="P43" s="75"/>
      <c r="Q43" s="72"/>
      <c r="R43" s="75"/>
      <c r="S43" s="72"/>
      <c r="T43" s="72"/>
      <c r="U43" s="75"/>
      <c r="V43" s="71">
        <f t="shared" si="2"/>
        <v>0</v>
      </c>
      <c r="W43" s="72"/>
      <c r="X43" s="72"/>
      <c r="Y43" s="72"/>
      <c r="Z43" s="72"/>
      <c r="AA43" s="72"/>
      <c r="AB43" s="72"/>
      <c r="AC43" s="72"/>
      <c r="AD43" s="72"/>
      <c r="AE43" s="70"/>
      <c r="AG43" s="65"/>
    </row>
    <row r="44" spans="1:33" s="56" customFormat="1" x14ac:dyDescent="0.25">
      <c r="A44" s="65"/>
      <c r="B44" s="62" t="s">
        <v>846</v>
      </c>
      <c r="C44" s="65"/>
      <c r="D44" s="116" t="s">
        <v>1821</v>
      </c>
      <c r="E44" s="85" t="s">
        <v>428</v>
      </c>
      <c r="F44" s="76">
        <f>SUM(F45:F54)</f>
        <v>0</v>
      </c>
      <c r="G44" s="71">
        <f t="shared" ref="G44:W44" si="13">SUM(G45:G54)</f>
        <v>0</v>
      </c>
      <c r="H44" s="76">
        <f t="shared" si="13"/>
        <v>0</v>
      </c>
      <c r="I44" s="71">
        <f t="shared" si="13"/>
        <v>0</v>
      </c>
      <c r="J44" s="76">
        <f t="shared" si="13"/>
        <v>0</v>
      </c>
      <c r="K44" s="71">
        <f t="shared" si="13"/>
        <v>0</v>
      </c>
      <c r="L44" s="76">
        <f t="shared" si="13"/>
        <v>0</v>
      </c>
      <c r="M44" s="71">
        <f t="shared" si="13"/>
        <v>0</v>
      </c>
      <c r="N44" s="76">
        <f t="shared" si="13"/>
        <v>0</v>
      </c>
      <c r="O44" s="71">
        <f t="shared" si="13"/>
        <v>0</v>
      </c>
      <c r="P44" s="76">
        <f t="shared" si="13"/>
        <v>0</v>
      </c>
      <c r="Q44" s="71">
        <f t="shared" si="13"/>
        <v>0</v>
      </c>
      <c r="R44" s="76">
        <f t="shared" si="13"/>
        <v>0</v>
      </c>
      <c r="S44" s="71">
        <f t="shared" si="13"/>
        <v>0</v>
      </c>
      <c r="T44" s="71">
        <f t="shared" si="13"/>
        <v>0</v>
      </c>
      <c r="U44" s="76">
        <f t="shared" si="13"/>
        <v>0</v>
      </c>
      <c r="V44" s="71">
        <f t="shared" si="2"/>
        <v>0</v>
      </c>
      <c r="W44" s="71">
        <f t="shared" si="13"/>
        <v>0</v>
      </c>
      <c r="X44" s="71">
        <f t="shared" ref="X44:AD44" si="14">SUM(X45:X54)</f>
        <v>0</v>
      </c>
      <c r="Y44" s="71">
        <f t="shared" si="14"/>
        <v>0</v>
      </c>
      <c r="Z44" s="71">
        <f t="shared" si="14"/>
        <v>0</v>
      </c>
      <c r="AA44" s="71">
        <f t="shared" si="14"/>
        <v>0</v>
      </c>
      <c r="AB44" s="71">
        <f t="shared" si="14"/>
        <v>0</v>
      </c>
      <c r="AC44" s="71">
        <f t="shared" si="14"/>
        <v>0</v>
      </c>
      <c r="AD44" s="71">
        <f t="shared" si="14"/>
        <v>0</v>
      </c>
      <c r="AE44" s="58"/>
      <c r="AG44" s="65"/>
    </row>
    <row r="45" spans="1:33" s="56" customFormat="1" x14ac:dyDescent="0.25">
      <c r="A45" s="65"/>
      <c r="B45" s="62" t="s">
        <v>847</v>
      </c>
      <c r="C45" s="65"/>
      <c r="D45" s="87" t="s">
        <v>803</v>
      </c>
      <c r="E45" s="85" t="s">
        <v>429</v>
      </c>
      <c r="F45" s="75"/>
      <c r="G45" s="72"/>
      <c r="H45" s="75"/>
      <c r="I45" s="72"/>
      <c r="J45" s="75"/>
      <c r="K45" s="72"/>
      <c r="L45" s="75"/>
      <c r="M45" s="72"/>
      <c r="N45" s="75"/>
      <c r="O45" s="72"/>
      <c r="P45" s="75"/>
      <c r="Q45" s="72"/>
      <c r="R45" s="75"/>
      <c r="S45" s="72"/>
      <c r="T45" s="72"/>
      <c r="U45" s="75"/>
      <c r="V45" s="71">
        <f t="shared" si="2"/>
        <v>0</v>
      </c>
      <c r="W45" s="77"/>
      <c r="X45" s="77"/>
      <c r="Y45" s="77"/>
      <c r="Z45" s="77"/>
      <c r="AA45" s="77"/>
      <c r="AB45" s="77"/>
      <c r="AC45" s="77"/>
      <c r="AD45" s="77"/>
      <c r="AE45" s="58"/>
      <c r="AG45" s="65"/>
    </row>
    <row r="46" spans="1:33" s="56" customFormat="1" x14ac:dyDescent="0.25">
      <c r="A46" s="65"/>
      <c r="B46" s="62" t="s">
        <v>848</v>
      </c>
      <c r="C46" s="65"/>
      <c r="D46" s="87" t="s">
        <v>804</v>
      </c>
      <c r="E46" s="85" t="s">
        <v>430</v>
      </c>
      <c r="F46" s="75"/>
      <c r="G46" s="72"/>
      <c r="H46" s="75"/>
      <c r="I46" s="72"/>
      <c r="J46" s="75"/>
      <c r="K46" s="72"/>
      <c r="L46" s="75"/>
      <c r="M46" s="72"/>
      <c r="N46" s="75"/>
      <c r="O46" s="72"/>
      <c r="P46" s="75"/>
      <c r="Q46" s="72"/>
      <c r="R46" s="75"/>
      <c r="S46" s="72"/>
      <c r="T46" s="72"/>
      <c r="U46" s="75"/>
      <c r="V46" s="71">
        <f t="shared" si="2"/>
        <v>0</v>
      </c>
      <c r="W46" s="77"/>
      <c r="X46" s="77"/>
      <c r="Y46" s="77"/>
      <c r="Z46" s="77"/>
      <c r="AA46" s="77"/>
      <c r="AB46" s="77"/>
      <c r="AC46" s="77"/>
      <c r="AD46" s="77"/>
      <c r="AE46" s="58"/>
      <c r="AG46" s="65"/>
    </row>
    <row r="47" spans="1:33" s="56" customFormat="1" x14ac:dyDescent="0.25">
      <c r="A47" s="65"/>
      <c r="B47" s="62" t="s">
        <v>849</v>
      </c>
      <c r="C47" s="65"/>
      <c r="D47" s="87" t="s">
        <v>805</v>
      </c>
      <c r="E47" s="85" t="s">
        <v>431</v>
      </c>
      <c r="F47" s="75"/>
      <c r="G47" s="72"/>
      <c r="H47" s="75"/>
      <c r="I47" s="72"/>
      <c r="J47" s="75"/>
      <c r="K47" s="72"/>
      <c r="L47" s="75"/>
      <c r="M47" s="72"/>
      <c r="N47" s="75"/>
      <c r="O47" s="72"/>
      <c r="P47" s="75"/>
      <c r="Q47" s="72"/>
      <c r="R47" s="75"/>
      <c r="S47" s="72"/>
      <c r="T47" s="72"/>
      <c r="U47" s="75"/>
      <c r="V47" s="71">
        <f t="shared" si="2"/>
        <v>0</v>
      </c>
      <c r="W47" s="77"/>
      <c r="X47" s="77"/>
      <c r="Y47" s="77"/>
      <c r="Z47" s="77"/>
      <c r="AA47" s="77"/>
      <c r="AB47" s="77"/>
      <c r="AC47" s="77"/>
      <c r="AD47" s="77"/>
      <c r="AE47" s="58"/>
      <c r="AG47" s="65"/>
    </row>
    <row r="48" spans="1:33" s="56" customFormat="1" x14ac:dyDescent="0.25">
      <c r="A48" s="65"/>
      <c r="B48" s="62" t="s">
        <v>850</v>
      </c>
      <c r="C48" s="65"/>
      <c r="D48" s="87" t="s">
        <v>806</v>
      </c>
      <c r="E48" s="85" t="s">
        <v>432</v>
      </c>
      <c r="F48" s="75"/>
      <c r="G48" s="72"/>
      <c r="H48" s="75"/>
      <c r="I48" s="72"/>
      <c r="J48" s="75"/>
      <c r="K48" s="72"/>
      <c r="L48" s="75"/>
      <c r="M48" s="72"/>
      <c r="N48" s="75"/>
      <c r="O48" s="72"/>
      <c r="P48" s="75"/>
      <c r="Q48" s="72"/>
      <c r="R48" s="75"/>
      <c r="S48" s="72"/>
      <c r="T48" s="72"/>
      <c r="U48" s="75"/>
      <c r="V48" s="71">
        <f t="shared" si="2"/>
        <v>0</v>
      </c>
      <c r="W48" s="77"/>
      <c r="X48" s="77"/>
      <c r="Y48" s="77"/>
      <c r="Z48" s="77"/>
      <c r="AA48" s="77"/>
      <c r="AB48" s="77"/>
      <c r="AC48" s="77"/>
      <c r="AD48" s="77"/>
      <c r="AE48" s="58"/>
      <c r="AG48" s="65"/>
    </row>
    <row r="49" spans="1:33" s="56" customFormat="1" x14ac:dyDescent="0.25">
      <c r="A49" s="65"/>
      <c r="B49" s="62" t="s">
        <v>851</v>
      </c>
      <c r="C49" s="65"/>
      <c r="D49" s="87" t="s">
        <v>807</v>
      </c>
      <c r="E49" s="85" t="s">
        <v>433</v>
      </c>
      <c r="F49" s="75"/>
      <c r="G49" s="72"/>
      <c r="H49" s="75"/>
      <c r="I49" s="72"/>
      <c r="J49" s="75"/>
      <c r="K49" s="72"/>
      <c r="L49" s="75"/>
      <c r="M49" s="72"/>
      <c r="N49" s="75"/>
      <c r="O49" s="72"/>
      <c r="P49" s="75"/>
      <c r="Q49" s="72"/>
      <c r="R49" s="75"/>
      <c r="S49" s="72"/>
      <c r="T49" s="72"/>
      <c r="U49" s="75"/>
      <c r="V49" s="71">
        <f t="shared" si="2"/>
        <v>0</v>
      </c>
      <c r="W49" s="77"/>
      <c r="X49" s="77"/>
      <c r="Y49" s="77"/>
      <c r="Z49" s="77"/>
      <c r="AA49" s="77"/>
      <c r="AB49" s="77"/>
      <c r="AC49" s="77"/>
      <c r="AD49" s="77"/>
      <c r="AE49" s="58"/>
      <c r="AF49" s="59"/>
      <c r="AG49" s="65"/>
    </row>
    <row r="50" spans="1:33" s="56" customFormat="1" x14ac:dyDescent="0.25">
      <c r="A50" s="65"/>
      <c r="B50" s="62" t="s">
        <v>852</v>
      </c>
      <c r="C50" s="65"/>
      <c r="D50" s="92" t="s">
        <v>808</v>
      </c>
      <c r="E50" s="85" t="s">
        <v>434</v>
      </c>
      <c r="F50" s="75"/>
      <c r="G50" s="72"/>
      <c r="H50" s="75"/>
      <c r="I50" s="72"/>
      <c r="J50" s="75"/>
      <c r="K50" s="72"/>
      <c r="L50" s="75"/>
      <c r="M50" s="72"/>
      <c r="N50" s="75"/>
      <c r="O50" s="72"/>
      <c r="P50" s="75"/>
      <c r="Q50" s="72"/>
      <c r="R50" s="75"/>
      <c r="S50" s="72"/>
      <c r="T50" s="72"/>
      <c r="U50" s="75"/>
      <c r="V50" s="71">
        <f t="shared" si="2"/>
        <v>0</v>
      </c>
      <c r="W50" s="77"/>
      <c r="X50" s="77"/>
      <c r="Y50" s="77"/>
      <c r="Z50" s="77"/>
      <c r="AA50" s="77"/>
      <c r="AB50" s="77"/>
      <c r="AC50" s="77"/>
      <c r="AD50" s="77"/>
      <c r="AE50" s="58"/>
      <c r="AF50" s="59"/>
      <c r="AG50" s="65"/>
    </row>
    <row r="51" spans="1:33" s="56" customFormat="1" x14ac:dyDescent="0.25">
      <c r="A51" s="65"/>
      <c r="B51" s="62" t="s">
        <v>853</v>
      </c>
      <c r="C51" s="65"/>
      <c r="D51" s="87" t="s">
        <v>809</v>
      </c>
      <c r="E51" s="85" t="s">
        <v>435</v>
      </c>
      <c r="F51" s="75"/>
      <c r="G51" s="72"/>
      <c r="H51" s="75"/>
      <c r="I51" s="72"/>
      <c r="J51" s="75"/>
      <c r="K51" s="72"/>
      <c r="L51" s="75"/>
      <c r="M51" s="72"/>
      <c r="N51" s="75"/>
      <c r="O51" s="72"/>
      <c r="P51" s="75"/>
      <c r="Q51" s="72"/>
      <c r="R51" s="75"/>
      <c r="S51" s="72"/>
      <c r="T51" s="72"/>
      <c r="U51" s="75"/>
      <c r="V51" s="71">
        <f t="shared" si="2"/>
        <v>0</v>
      </c>
      <c r="W51" s="77"/>
      <c r="X51" s="77"/>
      <c r="Y51" s="77"/>
      <c r="Z51" s="77"/>
      <c r="AA51" s="77"/>
      <c r="AB51" s="77"/>
      <c r="AC51" s="77"/>
      <c r="AD51" s="77"/>
      <c r="AE51" s="58"/>
      <c r="AF51" s="59"/>
      <c r="AG51" s="65"/>
    </row>
    <row r="52" spans="1:33" s="56" customFormat="1" x14ac:dyDescent="0.25">
      <c r="A52" s="65"/>
      <c r="B52" s="62" t="s">
        <v>854</v>
      </c>
      <c r="C52" s="65"/>
      <c r="D52" s="90" t="s">
        <v>1002</v>
      </c>
      <c r="E52" s="85" t="s">
        <v>436</v>
      </c>
      <c r="F52" s="75"/>
      <c r="G52" s="72"/>
      <c r="H52" s="75"/>
      <c r="I52" s="72"/>
      <c r="J52" s="75"/>
      <c r="K52" s="72"/>
      <c r="L52" s="75"/>
      <c r="M52" s="72"/>
      <c r="N52" s="75"/>
      <c r="O52" s="72"/>
      <c r="P52" s="75"/>
      <c r="Q52" s="72"/>
      <c r="R52" s="75"/>
      <c r="S52" s="72"/>
      <c r="T52" s="72"/>
      <c r="U52" s="75"/>
      <c r="V52" s="71">
        <f t="shared" si="2"/>
        <v>0</v>
      </c>
      <c r="W52" s="77"/>
      <c r="X52" s="77"/>
      <c r="Y52" s="77"/>
      <c r="Z52" s="77"/>
      <c r="AA52" s="77"/>
      <c r="AB52" s="77"/>
      <c r="AC52" s="77"/>
      <c r="AD52" s="77"/>
      <c r="AE52" s="58"/>
      <c r="AF52" s="59"/>
      <c r="AG52" s="65"/>
    </row>
    <row r="53" spans="1:33" s="56" customFormat="1" x14ac:dyDescent="0.25">
      <c r="A53" s="65"/>
      <c r="B53" s="62" t="s">
        <v>855</v>
      </c>
      <c r="C53" s="65"/>
      <c r="D53" s="90" t="s">
        <v>810</v>
      </c>
      <c r="E53" s="85" t="s">
        <v>437</v>
      </c>
      <c r="F53" s="75"/>
      <c r="G53" s="72"/>
      <c r="H53" s="75"/>
      <c r="I53" s="72"/>
      <c r="J53" s="75"/>
      <c r="K53" s="72"/>
      <c r="L53" s="75"/>
      <c r="M53" s="72"/>
      <c r="N53" s="75"/>
      <c r="O53" s="72"/>
      <c r="P53" s="75"/>
      <c r="Q53" s="72"/>
      <c r="R53" s="75"/>
      <c r="S53" s="72"/>
      <c r="T53" s="72"/>
      <c r="U53" s="75"/>
      <c r="V53" s="71">
        <f t="shared" si="2"/>
        <v>0</v>
      </c>
      <c r="W53" s="77"/>
      <c r="X53" s="77"/>
      <c r="Y53" s="77"/>
      <c r="Z53" s="77"/>
      <c r="AA53" s="77"/>
      <c r="AB53" s="77"/>
      <c r="AC53" s="77"/>
      <c r="AD53" s="77"/>
      <c r="AE53" s="58"/>
      <c r="AF53" s="59"/>
      <c r="AG53" s="65"/>
    </row>
    <row r="54" spans="1:33" s="56" customFormat="1" ht="15" customHeight="1" x14ac:dyDescent="0.25">
      <c r="A54" s="65"/>
      <c r="B54" s="62" t="s">
        <v>856</v>
      </c>
      <c r="C54" s="65"/>
      <c r="D54" s="90" t="s">
        <v>811</v>
      </c>
      <c r="E54" s="85" t="s">
        <v>438</v>
      </c>
      <c r="F54" s="75"/>
      <c r="G54" s="72"/>
      <c r="H54" s="75"/>
      <c r="I54" s="72"/>
      <c r="J54" s="75"/>
      <c r="K54" s="72"/>
      <c r="L54" s="75"/>
      <c r="M54" s="72"/>
      <c r="N54" s="75"/>
      <c r="O54" s="72"/>
      <c r="P54" s="75"/>
      <c r="Q54" s="72"/>
      <c r="R54" s="75"/>
      <c r="S54" s="72"/>
      <c r="T54" s="72"/>
      <c r="U54" s="75"/>
      <c r="V54" s="71">
        <f t="shared" si="2"/>
        <v>0</v>
      </c>
      <c r="W54" s="77"/>
      <c r="X54" s="77"/>
      <c r="Y54" s="77"/>
      <c r="Z54" s="77"/>
      <c r="AA54" s="77"/>
      <c r="AB54" s="77"/>
      <c r="AC54" s="77"/>
      <c r="AD54" s="77"/>
      <c r="AE54" s="70"/>
      <c r="AF54" s="59"/>
      <c r="AG54" s="65"/>
    </row>
    <row r="55" spans="1:33" s="56" customFormat="1" x14ac:dyDescent="0.25">
      <c r="A55" s="65"/>
      <c r="B55" s="62" t="s">
        <v>857</v>
      </c>
      <c r="C55" s="65"/>
      <c r="D55" s="87" t="s">
        <v>812</v>
      </c>
      <c r="E55" s="85" t="s">
        <v>439</v>
      </c>
      <c r="F55" s="75"/>
      <c r="G55" s="72"/>
      <c r="H55" s="75"/>
      <c r="I55" s="72"/>
      <c r="J55" s="75"/>
      <c r="K55" s="72"/>
      <c r="L55" s="75"/>
      <c r="M55" s="72"/>
      <c r="N55" s="75"/>
      <c r="O55" s="72"/>
      <c r="P55" s="75"/>
      <c r="Q55" s="72"/>
      <c r="R55" s="75"/>
      <c r="S55" s="72"/>
      <c r="T55" s="72"/>
      <c r="U55" s="75"/>
      <c r="V55" s="71">
        <f t="shared" si="2"/>
        <v>0</v>
      </c>
      <c r="W55" s="77"/>
      <c r="X55" s="77"/>
      <c r="Y55" s="77"/>
      <c r="Z55" s="77"/>
      <c r="AA55" s="77"/>
      <c r="AB55" s="77"/>
      <c r="AC55" s="77"/>
      <c r="AD55" s="77"/>
      <c r="AE55" s="70"/>
      <c r="AF55" s="59"/>
      <c r="AG55" s="65"/>
    </row>
    <row r="56" spans="1:33" s="56" customFormat="1" x14ac:dyDescent="0.25">
      <c r="A56" s="65"/>
      <c r="B56" s="65"/>
      <c r="C56" s="65" t="s">
        <v>360</v>
      </c>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65"/>
    </row>
    <row r="57" spans="1:33" x14ac:dyDescent="0.25">
      <c r="A57" s="62"/>
      <c r="B57" s="62"/>
      <c r="C57" s="62" t="s">
        <v>363</v>
      </c>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t="s">
        <v>364</v>
      </c>
    </row>
    <row r="58" spans="1:33" x14ac:dyDescent="0.25">
      <c r="D58" s="6"/>
    </row>
    <row r="59" spans="1:33" x14ac:dyDescent="0.25">
      <c r="D59" s="6"/>
    </row>
    <row r="60" spans="1:33" x14ac:dyDescent="0.25">
      <c r="D60" s="6"/>
    </row>
    <row r="61" spans="1:33" x14ac:dyDescent="0.25">
      <c r="D61" s="6"/>
    </row>
    <row r="62" spans="1:33" x14ac:dyDescent="0.25">
      <c r="D62" s="6"/>
    </row>
    <row r="63" spans="1:33" x14ac:dyDescent="0.25">
      <c r="D63" s="6"/>
    </row>
    <row r="64" spans="1:33" x14ac:dyDescent="0.25">
      <c r="D64" s="6"/>
    </row>
  </sheetData>
  <mergeCells count="5">
    <mergeCell ref="E13:E14"/>
    <mergeCell ref="D13:D14"/>
    <mergeCell ref="D12:AE12"/>
    <mergeCell ref="E1:K1"/>
    <mergeCell ref="D4:H4"/>
  </mergeCells>
  <dataValidations count="2">
    <dataValidation type="decimal" allowBlank="1" showInputMessage="1" showErrorMessage="1" errorTitle="Input Error" error="Please enter a non-negative value between 0 and 999999999999999" sqref="F17:AD55">
      <formula1>0</formula1>
      <formula2>999999999999999</formula2>
    </dataValidation>
    <dataValidation allowBlank="1" showInputMessage="1" showErrorMessage="1" promptTitle="Remarks" prompt="For entering data, please double click on the cell" sqref="AE25 AE54:AE55 AE43"/>
  </dataValidation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29"/>
  <sheetViews>
    <sheetView showGridLines="0" topLeftCell="D1" workbookViewId="0">
      <selection sqref="A1:C1048576"/>
    </sheetView>
  </sheetViews>
  <sheetFormatPr defaultRowHeight="15" x14ac:dyDescent="0.25"/>
  <cols>
    <col min="1" max="3" width="0" hidden="1" customWidth="1"/>
    <col min="4" max="4" width="38.140625" customWidth="1"/>
    <col min="6" max="12" width="20.7109375" customWidth="1"/>
  </cols>
  <sheetData>
    <row r="1" spans="1:14" ht="35.1" customHeight="1" x14ac:dyDescent="0.25">
      <c r="A1" s="55" t="s">
        <v>1611</v>
      </c>
      <c r="E1" s="144" t="s">
        <v>1789</v>
      </c>
      <c r="F1" s="145"/>
      <c r="G1" s="145"/>
      <c r="H1" s="145"/>
      <c r="I1" s="145"/>
      <c r="J1" s="145"/>
      <c r="K1" s="145"/>
    </row>
    <row r="4" spans="1:14" ht="18.75" customHeight="1" x14ac:dyDescent="0.25">
      <c r="D4" s="146" t="s">
        <v>1832</v>
      </c>
      <c r="E4" s="147"/>
      <c r="F4" s="147"/>
      <c r="G4" s="147"/>
      <c r="H4" s="151"/>
    </row>
    <row r="7" spans="1:14" x14ac:dyDescent="0.25">
      <c r="A7" s="62"/>
      <c r="B7" s="62"/>
      <c r="C7" s="62" t="s">
        <v>901</v>
      </c>
      <c r="D7" s="62"/>
      <c r="E7" s="62"/>
      <c r="F7" s="62"/>
      <c r="G7" s="62"/>
      <c r="H7" s="62"/>
      <c r="I7" s="62"/>
      <c r="J7" s="62"/>
      <c r="K7" s="62"/>
      <c r="L7" s="62"/>
      <c r="M7" s="62"/>
      <c r="N7" s="62"/>
    </row>
    <row r="8" spans="1:14" hidden="1" x14ac:dyDescent="0.25">
      <c r="A8" s="62"/>
      <c r="B8" s="62"/>
      <c r="C8" s="62"/>
      <c r="D8" s="62"/>
      <c r="E8" s="62" t="s">
        <v>462</v>
      </c>
      <c r="F8" s="62" t="s">
        <v>818</v>
      </c>
      <c r="G8" s="62" t="s">
        <v>696</v>
      </c>
      <c r="H8" s="62" t="s">
        <v>696</v>
      </c>
      <c r="I8" s="62" t="s">
        <v>696</v>
      </c>
      <c r="J8" s="62" t="s">
        <v>915</v>
      </c>
      <c r="K8" s="62" t="s">
        <v>915</v>
      </c>
      <c r="L8" s="62" t="s">
        <v>915</v>
      </c>
      <c r="M8" s="62"/>
      <c r="N8" s="62"/>
    </row>
    <row r="9" spans="1:14" hidden="1" x14ac:dyDescent="0.25">
      <c r="A9" s="62"/>
      <c r="B9" s="62"/>
      <c r="C9" s="62"/>
      <c r="D9" s="62"/>
      <c r="E9" s="62"/>
      <c r="F9" s="62" t="s">
        <v>919</v>
      </c>
      <c r="G9" s="62" t="s">
        <v>931</v>
      </c>
      <c r="H9" s="62" t="s">
        <v>932</v>
      </c>
      <c r="I9" s="62" t="s">
        <v>919</v>
      </c>
      <c r="J9" s="62" t="s">
        <v>916</v>
      </c>
      <c r="K9" s="62" t="s">
        <v>917</v>
      </c>
      <c r="L9" s="62" t="s">
        <v>918</v>
      </c>
      <c r="M9" s="62"/>
      <c r="N9" s="62"/>
    </row>
    <row r="10" spans="1:14" hidden="1" x14ac:dyDescent="0.25">
      <c r="A10" s="62"/>
      <c r="B10" s="62"/>
      <c r="C10" s="62" t="s">
        <v>361</v>
      </c>
      <c r="D10" s="62" t="s">
        <v>365</v>
      </c>
      <c r="E10" s="62" t="s">
        <v>365</v>
      </c>
      <c r="F10" s="62"/>
      <c r="G10" s="62"/>
      <c r="H10" s="62"/>
      <c r="I10" s="62"/>
      <c r="J10" s="62"/>
      <c r="K10" s="62"/>
      <c r="L10" s="62"/>
      <c r="M10" s="62" t="s">
        <v>360</v>
      </c>
      <c r="N10" s="62" t="s">
        <v>362</v>
      </c>
    </row>
    <row r="11" spans="1:14" s="11" customFormat="1" x14ac:dyDescent="0.25">
      <c r="A11" s="62"/>
      <c r="B11" s="62"/>
      <c r="C11" s="62" t="s">
        <v>397</v>
      </c>
      <c r="D11" s="136" t="s">
        <v>1693</v>
      </c>
      <c r="E11" s="137"/>
      <c r="F11" s="137"/>
      <c r="G11" s="137"/>
      <c r="H11" s="137"/>
      <c r="I11" s="137"/>
      <c r="J11" s="137"/>
      <c r="K11" s="137"/>
      <c r="L11" s="138"/>
      <c r="N11" s="62"/>
    </row>
    <row r="12" spans="1:14" s="10" customFormat="1" x14ac:dyDescent="0.25">
      <c r="A12" s="62"/>
      <c r="B12" s="62"/>
      <c r="C12" s="62" t="s">
        <v>365</v>
      </c>
      <c r="D12" s="139" t="s">
        <v>902</v>
      </c>
      <c r="E12" s="139"/>
      <c r="F12" s="139" t="s">
        <v>903</v>
      </c>
      <c r="G12" s="139" t="s">
        <v>1020</v>
      </c>
      <c r="H12" s="139" t="s">
        <v>904</v>
      </c>
      <c r="I12" s="139" t="s">
        <v>525</v>
      </c>
      <c r="J12" s="169" t="s">
        <v>908</v>
      </c>
      <c r="K12" s="170"/>
      <c r="L12" s="171"/>
      <c r="N12" s="62"/>
    </row>
    <row r="13" spans="1:14" s="10" customFormat="1" ht="30" x14ac:dyDescent="0.25">
      <c r="A13" s="62"/>
      <c r="B13" s="62"/>
      <c r="C13" s="62" t="s">
        <v>365</v>
      </c>
      <c r="D13" s="159"/>
      <c r="E13" s="159"/>
      <c r="F13" s="140"/>
      <c r="G13" s="140"/>
      <c r="H13" s="140"/>
      <c r="I13" s="140"/>
      <c r="J13" s="83" t="s">
        <v>905</v>
      </c>
      <c r="K13" s="83" t="s">
        <v>906</v>
      </c>
      <c r="L13" s="83" t="s">
        <v>907</v>
      </c>
      <c r="N13" s="62"/>
    </row>
    <row r="14" spans="1:14" s="10" customFormat="1" x14ac:dyDescent="0.25">
      <c r="A14" s="62" t="s">
        <v>462</v>
      </c>
      <c r="B14" s="62"/>
      <c r="C14" s="62" t="s">
        <v>365</v>
      </c>
      <c r="D14" s="140"/>
      <c r="E14" s="140"/>
      <c r="F14" s="83" t="s">
        <v>464</v>
      </c>
      <c r="G14" s="83" t="s">
        <v>645</v>
      </c>
      <c r="H14" s="83" t="s">
        <v>689</v>
      </c>
      <c r="I14" s="83" t="s">
        <v>690</v>
      </c>
      <c r="J14" s="83" t="s">
        <v>691</v>
      </c>
      <c r="K14" s="83" t="s">
        <v>692</v>
      </c>
      <c r="L14" s="83" t="s">
        <v>693</v>
      </c>
      <c r="N14" s="62"/>
    </row>
    <row r="15" spans="1:14" x14ac:dyDescent="0.25">
      <c r="A15" s="62"/>
      <c r="B15" s="62"/>
      <c r="C15" s="62" t="s">
        <v>360</v>
      </c>
      <c r="D15" s="10"/>
      <c r="E15" s="10"/>
      <c r="N15" s="62"/>
    </row>
    <row r="16" spans="1:14" x14ac:dyDescent="0.25">
      <c r="A16" s="62"/>
      <c r="B16" s="62"/>
      <c r="C16" s="62"/>
      <c r="D16" s="113" t="s">
        <v>914</v>
      </c>
      <c r="E16" s="91"/>
      <c r="F16" s="9"/>
      <c r="G16" s="9"/>
      <c r="H16" s="9"/>
      <c r="I16" s="9"/>
      <c r="J16" s="9"/>
      <c r="K16" s="9"/>
      <c r="L16" s="9"/>
      <c r="N16" s="62"/>
    </row>
    <row r="17" spans="1:14" x14ac:dyDescent="0.25">
      <c r="A17" s="62"/>
      <c r="B17" s="62" t="s">
        <v>920</v>
      </c>
      <c r="C17" s="62"/>
      <c r="D17" s="113" t="s">
        <v>910</v>
      </c>
      <c r="E17" s="85" t="s">
        <v>401</v>
      </c>
      <c r="F17" s="76">
        <f>F18+F22</f>
        <v>0</v>
      </c>
      <c r="G17" s="71">
        <f>G18+G22</f>
        <v>0</v>
      </c>
      <c r="H17" s="71">
        <f>H18+H22</f>
        <v>0</v>
      </c>
      <c r="I17" s="71">
        <f>I18+I22</f>
        <v>0</v>
      </c>
      <c r="J17" s="9"/>
      <c r="K17" s="9"/>
      <c r="L17" s="9"/>
      <c r="N17" s="62"/>
    </row>
    <row r="18" spans="1:14" x14ac:dyDescent="0.25">
      <c r="A18" s="62"/>
      <c r="B18" s="62" t="s">
        <v>921</v>
      </c>
      <c r="C18" s="62"/>
      <c r="D18" s="113" t="s">
        <v>911</v>
      </c>
      <c r="E18" s="85" t="s">
        <v>402</v>
      </c>
      <c r="F18" s="76">
        <f>SUM(F19:F21)</f>
        <v>0</v>
      </c>
      <c r="G18" s="71">
        <f>SUM(G19:G21)</f>
        <v>0</v>
      </c>
      <c r="H18" s="71">
        <f>SUM(H19:H21)</f>
        <v>0</v>
      </c>
      <c r="I18" s="71">
        <f>SUM(I19:I21)</f>
        <v>0</v>
      </c>
      <c r="J18" s="9"/>
      <c r="K18" s="9"/>
      <c r="L18" s="9"/>
      <c r="N18" s="62"/>
    </row>
    <row r="19" spans="1:14" x14ac:dyDescent="0.25">
      <c r="A19" s="62"/>
      <c r="B19" s="62" t="s">
        <v>922</v>
      </c>
      <c r="C19" s="62"/>
      <c r="D19" s="82" t="s">
        <v>1826</v>
      </c>
      <c r="E19" s="85" t="s">
        <v>403</v>
      </c>
      <c r="F19" s="75"/>
      <c r="G19" s="72"/>
      <c r="H19" s="72"/>
      <c r="I19" s="71">
        <f>G19+H19</f>
        <v>0</v>
      </c>
      <c r="J19" s="72"/>
      <c r="K19" s="72"/>
      <c r="L19" s="72"/>
      <c r="N19" s="62"/>
    </row>
    <row r="20" spans="1:14" x14ac:dyDescent="0.25">
      <c r="A20" s="62"/>
      <c r="B20" s="62" t="s">
        <v>923</v>
      </c>
      <c r="C20" s="62"/>
      <c r="D20" s="82" t="s">
        <v>1827</v>
      </c>
      <c r="E20" s="85" t="s">
        <v>404</v>
      </c>
      <c r="F20" s="75"/>
      <c r="G20" s="72"/>
      <c r="H20" s="72"/>
      <c r="I20" s="71">
        <f t="shared" ref="I20:I27" si="0">G20+H20</f>
        <v>0</v>
      </c>
      <c r="J20" s="72"/>
      <c r="K20" s="72"/>
      <c r="L20" s="72"/>
      <c r="N20" s="62"/>
    </row>
    <row r="21" spans="1:14" x14ac:dyDescent="0.25">
      <c r="A21" s="62"/>
      <c r="B21" s="62" t="s">
        <v>924</v>
      </c>
      <c r="C21" s="62"/>
      <c r="D21" s="82" t="s">
        <v>1828</v>
      </c>
      <c r="E21" s="85" t="s">
        <v>405</v>
      </c>
      <c r="F21" s="75"/>
      <c r="G21" s="72"/>
      <c r="H21" s="72"/>
      <c r="I21" s="71">
        <f t="shared" si="0"/>
        <v>0</v>
      </c>
      <c r="J21" s="72"/>
      <c r="K21" s="72"/>
      <c r="L21" s="72"/>
      <c r="N21" s="62"/>
    </row>
    <row r="22" spans="1:14" x14ac:dyDescent="0.25">
      <c r="A22" s="62"/>
      <c r="B22" s="62" t="s">
        <v>925</v>
      </c>
      <c r="C22" s="62"/>
      <c r="D22" s="113" t="s">
        <v>912</v>
      </c>
      <c r="E22" s="85" t="s">
        <v>406</v>
      </c>
      <c r="F22" s="76">
        <f>SUM(F23:F25)</f>
        <v>0</v>
      </c>
      <c r="G22" s="71">
        <f>SUM(G23:G25)</f>
        <v>0</v>
      </c>
      <c r="H22" s="71">
        <f>SUM(H23:H25)</f>
        <v>0</v>
      </c>
      <c r="I22" s="71">
        <f>SUM(I23:I25)</f>
        <v>0</v>
      </c>
      <c r="J22" s="9"/>
      <c r="K22" s="9"/>
      <c r="L22" s="9"/>
      <c r="N22" s="62"/>
    </row>
    <row r="23" spans="1:14" x14ac:dyDescent="0.25">
      <c r="A23" s="62"/>
      <c r="B23" s="62" t="s">
        <v>926</v>
      </c>
      <c r="C23" s="62"/>
      <c r="D23" s="82" t="s">
        <v>1829</v>
      </c>
      <c r="E23" s="85" t="s">
        <v>407</v>
      </c>
      <c r="F23" s="75"/>
      <c r="G23" s="72"/>
      <c r="H23" s="72"/>
      <c r="I23" s="71">
        <f t="shared" si="0"/>
        <v>0</v>
      </c>
      <c r="J23" s="72"/>
      <c r="K23" s="72"/>
      <c r="L23" s="72"/>
      <c r="N23" s="62"/>
    </row>
    <row r="24" spans="1:14" x14ac:dyDescent="0.25">
      <c r="A24" s="62"/>
      <c r="B24" s="62" t="s">
        <v>927</v>
      </c>
      <c r="C24" s="62"/>
      <c r="D24" s="82" t="s">
        <v>1830</v>
      </c>
      <c r="E24" s="85" t="s">
        <v>408</v>
      </c>
      <c r="F24" s="75"/>
      <c r="G24" s="72"/>
      <c r="H24" s="72"/>
      <c r="I24" s="71">
        <f t="shared" si="0"/>
        <v>0</v>
      </c>
      <c r="J24" s="72"/>
      <c r="K24" s="72"/>
      <c r="L24" s="72"/>
      <c r="N24" s="62"/>
    </row>
    <row r="25" spans="1:14" x14ac:dyDescent="0.25">
      <c r="A25" s="62"/>
      <c r="B25" s="62" t="s">
        <v>928</v>
      </c>
      <c r="C25" s="62"/>
      <c r="D25" s="82" t="s">
        <v>1831</v>
      </c>
      <c r="E25" s="85" t="s">
        <v>409</v>
      </c>
      <c r="F25" s="75"/>
      <c r="G25" s="72"/>
      <c r="H25" s="72"/>
      <c r="I25" s="71">
        <f t="shared" si="0"/>
        <v>0</v>
      </c>
      <c r="J25" s="72"/>
      <c r="K25" s="72"/>
      <c r="L25" s="72"/>
      <c r="N25" s="62"/>
    </row>
    <row r="26" spans="1:14" x14ac:dyDescent="0.25">
      <c r="A26" s="62"/>
      <c r="B26" s="62" t="s">
        <v>929</v>
      </c>
      <c r="C26" s="62"/>
      <c r="D26" s="82" t="s">
        <v>913</v>
      </c>
      <c r="E26" s="85" t="s">
        <v>410</v>
      </c>
      <c r="F26" s="75"/>
      <c r="G26" s="72"/>
      <c r="H26" s="72"/>
      <c r="I26" s="71">
        <f t="shared" si="0"/>
        <v>0</v>
      </c>
      <c r="J26" s="72"/>
      <c r="K26" s="72"/>
      <c r="L26" s="72"/>
      <c r="N26" s="62"/>
    </row>
    <row r="27" spans="1:14" ht="60" x14ac:dyDescent="0.25">
      <c r="A27" s="62"/>
      <c r="B27" s="62" t="s">
        <v>930</v>
      </c>
      <c r="C27" s="62"/>
      <c r="D27" s="82" t="s">
        <v>1822</v>
      </c>
      <c r="E27" s="85" t="s">
        <v>411</v>
      </c>
      <c r="F27" s="75"/>
      <c r="G27" s="72"/>
      <c r="H27" s="72"/>
      <c r="I27" s="71">
        <f t="shared" si="0"/>
        <v>0</v>
      </c>
      <c r="J27" s="72"/>
      <c r="K27" s="72"/>
      <c r="L27" s="72"/>
      <c r="N27" s="62"/>
    </row>
    <row r="28" spans="1:14" ht="30" customHeight="1" x14ac:dyDescent="0.25">
      <c r="A28" s="62"/>
      <c r="B28" s="62"/>
      <c r="C28" s="62" t="s">
        <v>360</v>
      </c>
      <c r="D28" s="141" t="s">
        <v>1021</v>
      </c>
      <c r="E28" s="142"/>
      <c r="F28" s="142"/>
      <c r="G28" s="142"/>
      <c r="H28" s="142"/>
      <c r="I28" s="142"/>
      <c r="J28" s="142"/>
      <c r="K28" s="142"/>
      <c r="L28" s="143"/>
      <c r="N28" s="62"/>
    </row>
    <row r="29" spans="1:14" x14ac:dyDescent="0.25">
      <c r="A29" s="62"/>
      <c r="B29" s="62"/>
      <c r="C29" s="62" t="s">
        <v>363</v>
      </c>
      <c r="D29" s="62"/>
      <c r="E29" s="62"/>
      <c r="F29" s="62"/>
      <c r="G29" s="62"/>
      <c r="H29" s="62"/>
      <c r="I29" s="62"/>
      <c r="J29" s="62"/>
      <c r="K29" s="62"/>
      <c r="L29" s="62"/>
      <c r="M29" s="62"/>
      <c r="N29" s="62" t="s">
        <v>364</v>
      </c>
    </row>
  </sheetData>
  <mergeCells count="11">
    <mergeCell ref="E1:K1"/>
    <mergeCell ref="D28:L28"/>
    <mergeCell ref="J12:L12"/>
    <mergeCell ref="D11:L11"/>
    <mergeCell ref="E12:E14"/>
    <mergeCell ref="D12:D14"/>
    <mergeCell ref="F12:F13"/>
    <mergeCell ref="G12:G13"/>
    <mergeCell ref="H12:H13"/>
    <mergeCell ref="I12:I13"/>
    <mergeCell ref="D4:H4"/>
  </mergeCells>
  <dataValidations count="1">
    <dataValidation type="decimal" allowBlank="1" showInputMessage="1" showErrorMessage="1" errorTitle="Input Error" error="Please enter a non-negative value between 0 and 999999999999999" sqref="J23:L27 F17:I27 J19:L21">
      <formula1>0</formula1>
      <formula2>999999999999999</formula2>
    </dataValidation>
  </dataValidation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24"/>
  <sheetViews>
    <sheetView showGridLines="0" topLeftCell="D1" workbookViewId="0">
      <selection sqref="A1:C1048576"/>
    </sheetView>
  </sheetViews>
  <sheetFormatPr defaultRowHeight="15" x14ac:dyDescent="0.25"/>
  <cols>
    <col min="1" max="3" width="0" hidden="1" customWidth="1"/>
    <col min="4" max="4" width="51.5703125" customWidth="1"/>
    <col min="6" max="7" width="20.7109375" customWidth="1"/>
  </cols>
  <sheetData>
    <row r="1" spans="1:11" ht="35.1" customHeight="1" x14ac:dyDescent="0.25">
      <c r="A1" s="55" t="s">
        <v>1610</v>
      </c>
      <c r="E1" s="144" t="s">
        <v>1790</v>
      </c>
      <c r="F1" s="145"/>
      <c r="G1" s="145"/>
      <c r="H1" s="145"/>
      <c r="I1" s="145"/>
      <c r="J1" s="145"/>
      <c r="K1" s="145"/>
    </row>
    <row r="4" spans="1:11" ht="18.75" customHeight="1" x14ac:dyDescent="0.25">
      <c r="D4" s="146" t="s">
        <v>1832</v>
      </c>
      <c r="E4" s="147"/>
      <c r="F4" s="147"/>
      <c r="G4" s="151"/>
    </row>
    <row r="7" spans="1:11" x14ac:dyDescent="0.25">
      <c r="A7" s="62"/>
      <c r="B7" s="62"/>
      <c r="C7" s="62" t="s">
        <v>978</v>
      </c>
      <c r="D7" s="62"/>
      <c r="E7" s="62"/>
      <c r="F7" s="62"/>
      <c r="G7" s="62"/>
      <c r="H7" s="62"/>
      <c r="I7" s="62"/>
    </row>
    <row r="8" spans="1:11" hidden="1" x14ac:dyDescent="0.25">
      <c r="A8" s="62"/>
      <c r="B8" s="62"/>
      <c r="C8" s="62"/>
      <c r="D8" s="62"/>
      <c r="E8" s="62" t="s">
        <v>462</v>
      </c>
      <c r="F8" s="62"/>
      <c r="G8" s="62"/>
      <c r="H8" s="62"/>
      <c r="I8" s="62"/>
    </row>
    <row r="9" spans="1:11" hidden="1" x14ac:dyDescent="0.25">
      <c r="A9" s="62"/>
      <c r="B9" s="62"/>
      <c r="C9" s="62"/>
      <c r="D9" s="62"/>
      <c r="E9" s="62"/>
      <c r="F9" s="62" t="s">
        <v>974</v>
      </c>
      <c r="G9" s="62" t="s">
        <v>974</v>
      </c>
      <c r="H9" s="62"/>
      <c r="I9" s="62"/>
    </row>
    <row r="10" spans="1:11" hidden="1" x14ac:dyDescent="0.25">
      <c r="A10" s="62"/>
      <c r="B10" s="62"/>
      <c r="C10" s="62" t="s">
        <v>361</v>
      </c>
      <c r="D10" s="62" t="s">
        <v>365</v>
      </c>
      <c r="E10" s="62" t="s">
        <v>365</v>
      </c>
      <c r="F10" s="62"/>
      <c r="G10" s="62"/>
      <c r="H10" s="62" t="s">
        <v>360</v>
      </c>
      <c r="I10" s="62" t="s">
        <v>362</v>
      </c>
    </row>
    <row r="11" spans="1:11" s="11" customFormat="1" x14ac:dyDescent="0.25">
      <c r="A11" s="62"/>
      <c r="B11" s="62"/>
      <c r="C11" s="62" t="s">
        <v>397</v>
      </c>
      <c r="D11" s="136" t="s">
        <v>1823</v>
      </c>
      <c r="E11" s="137"/>
      <c r="F11" s="137"/>
      <c r="G11" s="138"/>
      <c r="I11" s="62"/>
    </row>
    <row r="12" spans="1:11" s="11" customFormat="1" x14ac:dyDescent="0.25">
      <c r="A12" s="62"/>
      <c r="B12" s="62"/>
      <c r="C12" s="62" t="s">
        <v>365</v>
      </c>
      <c r="D12" s="139" t="s">
        <v>747</v>
      </c>
      <c r="E12" s="139"/>
      <c r="F12" s="83" t="s">
        <v>933</v>
      </c>
      <c r="G12" s="83" t="s">
        <v>992</v>
      </c>
      <c r="I12" s="62"/>
    </row>
    <row r="13" spans="1:11" s="11" customFormat="1" x14ac:dyDescent="0.25">
      <c r="A13" s="62" t="s">
        <v>462</v>
      </c>
      <c r="B13" s="62"/>
      <c r="C13" s="62" t="s">
        <v>365</v>
      </c>
      <c r="D13" s="140"/>
      <c r="E13" s="140"/>
      <c r="F13" s="83" t="s">
        <v>464</v>
      </c>
      <c r="G13" s="83" t="s">
        <v>645</v>
      </c>
      <c r="I13" s="62"/>
    </row>
    <row r="14" spans="1:11" x14ac:dyDescent="0.25">
      <c r="A14" s="62"/>
      <c r="B14" s="62"/>
      <c r="C14" s="62" t="s">
        <v>360</v>
      </c>
      <c r="D14" s="11"/>
      <c r="E14" s="11"/>
      <c r="I14" s="62"/>
    </row>
    <row r="15" spans="1:11" x14ac:dyDescent="0.25">
      <c r="A15" s="62"/>
      <c r="B15" s="62"/>
      <c r="C15" s="62"/>
      <c r="D15" s="113" t="s">
        <v>1022</v>
      </c>
      <c r="E15" s="85" t="s">
        <v>401</v>
      </c>
      <c r="F15" s="76">
        <f>F16+F18</f>
        <v>0</v>
      </c>
      <c r="G15" s="71">
        <f>G16+G18</f>
        <v>0</v>
      </c>
      <c r="I15" s="62"/>
    </row>
    <row r="16" spans="1:11" ht="30" x14ac:dyDescent="0.25">
      <c r="A16" s="62"/>
      <c r="B16" s="62" t="s">
        <v>1358</v>
      </c>
      <c r="C16" s="62"/>
      <c r="D16" s="82" t="s">
        <v>1569</v>
      </c>
      <c r="E16" s="85" t="s">
        <v>402</v>
      </c>
      <c r="F16" s="75"/>
      <c r="G16" s="72"/>
      <c r="I16" s="62"/>
    </row>
    <row r="17" spans="1:9" x14ac:dyDescent="0.25">
      <c r="A17" s="62"/>
      <c r="B17" s="62" t="s">
        <v>1360</v>
      </c>
      <c r="C17" s="62"/>
      <c r="D17" s="89" t="s">
        <v>1023</v>
      </c>
      <c r="E17" s="85" t="s">
        <v>403</v>
      </c>
      <c r="F17" s="75"/>
      <c r="G17" s="72"/>
      <c r="I17" s="62"/>
    </row>
    <row r="18" spans="1:9" ht="30" x14ac:dyDescent="0.25">
      <c r="A18" s="62"/>
      <c r="B18" s="62" t="s">
        <v>1359</v>
      </c>
      <c r="C18" s="62"/>
      <c r="D18" s="82" t="s">
        <v>1570</v>
      </c>
      <c r="E18" s="85" t="s">
        <v>404</v>
      </c>
      <c r="F18" s="75"/>
      <c r="G18" s="72"/>
      <c r="I18" s="62"/>
    </row>
    <row r="19" spans="1:9" x14ac:dyDescent="0.25">
      <c r="A19" s="62"/>
      <c r="B19" s="62" t="s">
        <v>1370</v>
      </c>
      <c r="C19" s="62"/>
      <c r="D19" s="89" t="s">
        <v>1024</v>
      </c>
      <c r="E19" s="85" t="s">
        <v>405</v>
      </c>
      <c r="F19" s="75"/>
      <c r="G19" s="72"/>
      <c r="I19" s="62"/>
    </row>
    <row r="20" spans="1:9" x14ac:dyDescent="0.25">
      <c r="A20" s="62"/>
      <c r="B20" s="62" t="s">
        <v>937</v>
      </c>
      <c r="C20" s="62"/>
      <c r="D20" s="82" t="s">
        <v>1025</v>
      </c>
      <c r="E20" s="85" t="s">
        <v>406</v>
      </c>
      <c r="F20" s="75"/>
      <c r="G20" s="72"/>
      <c r="I20" s="62"/>
    </row>
    <row r="21" spans="1:9" ht="30" x14ac:dyDescent="0.25">
      <c r="A21" s="62"/>
      <c r="B21" s="62" t="s">
        <v>938</v>
      </c>
      <c r="C21" s="62"/>
      <c r="D21" s="82" t="s">
        <v>1026</v>
      </c>
      <c r="E21" s="85" t="s">
        <v>407</v>
      </c>
      <c r="F21" s="75"/>
      <c r="G21" s="72"/>
      <c r="I21" s="62"/>
    </row>
    <row r="22" spans="1:9" ht="30" x14ac:dyDescent="0.25">
      <c r="A22" s="62"/>
      <c r="B22" s="62" t="s">
        <v>938</v>
      </c>
      <c r="C22" s="62"/>
      <c r="D22" s="113" t="s">
        <v>1027</v>
      </c>
      <c r="E22" s="85" t="s">
        <v>408</v>
      </c>
      <c r="F22" s="9"/>
      <c r="G22" s="72"/>
      <c r="I22" s="62"/>
    </row>
    <row r="23" spans="1:9" x14ac:dyDescent="0.25">
      <c r="A23" s="62"/>
      <c r="B23" s="62"/>
      <c r="C23" s="62" t="s">
        <v>360</v>
      </c>
      <c r="D23" s="11"/>
      <c r="E23" s="11"/>
      <c r="I23" s="62"/>
    </row>
    <row r="24" spans="1:9" x14ac:dyDescent="0.25">
      <c r="A24" s="62"/>
      <c r="B24" s="62"/>
      <c r="C24" s="62" t="s">
        <v>363</v>
      </c>
      <c r="D24" s="62"/>
      <c r="E24" s="62"/>
      <c r="F24" s="62"/>
      <c r="G24" s="62"/>
      <c r="H24" s="62"/>
      <c r="I24" s="62" t="s">
        <v>364</v>
      </c>
    </row>
  </sheetData>
  <mergeCells count="5">
    <mergeCell ref="D12:D13"/>
    <mergeCell ref="E12:E13"/>
    <mergeCell ref="D11:G11"/>
    <mergeCell ref="E1:K1"/>
    <mergeCell ref="D4:G4"/>
  </mergeCells>
  <dataValidations count="1">
    <dataValidation type="decimal" allowBlank="1" showInputMessage="1" showErrorMessage="1" errorTitle="Input Error" error="Please enter a non-negative value between 0 and 999999999999999" sqref="F15:F21 G15:G22">
      <formula1>0</formula1>
      <formula2>999999999999999</formula2>
    </dataValidation>
  </dataValidation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5"/>
  <sheetViews>
    <sheetView showGridLines="0" topLeftCell="D1" workbookViewId="0">
      <selection sqref="A1:C1048576"/>
    </sheetView>
  </sheetViews>
  <sheetFormatPr defaultRowHeight="15" x14ac:dyDescent="0.25"/>
  <cols>
    <col min="1" max="3" width="0" hidden="1" customWidth="1"/>
    <col min="4" max="4" width="48" customWidth="1"/>
    <col min="5" max="5" width="11.85546875" customWidth="1"/>
    <col min="6" max="7" width="20.7109375" customWidth="1"/>
  </cols>
  <sheetData>
    <row r="1" spans="1:11" ht="35.1" customHeight="1" x14ac:dyDescent="0.25">
      <c r="A1" s="55" t="s">
        <v>1609</v>
      </c>
      <c r="E1" s="144" t="s">
        <v>1791</v>
      </c>
      <c r="F1" s="145"/>
      <c r="G1" s="145"/>
      <c r="H1" s="145"/>
      <c r="I1" s="145"/>
      <c r="J1" s="145"/>
      <c r="K1" s="145"/>
    </row>
    <row r="4" spans="1:11" ht="18.75" customHeight="1" x14ac:dyDescent="0.25">
      <c r="D4" s="146" t="s">
        <v>1832</v>
      </c>
      <c r="E4" s="147"/>
      <c r="F4" s="147"/>
      <c r="G4" s="151"/>
    </row>
    <row r="7" spans="1:11" x14ac:dyDescent="0.25">
      <c r="A7" s="62"/>
      <c r="B7" s="62"/>
      <c r="C7" s="62" t="s">
        <v>975</v>
      </c>
      <c r="D7" s="62"/>
      <c r="E7" s="62"/>
      <c r="F7" s="62"/>
      <c r="G7" s="62"/>
      <c r="H7" s="62"/>
      <c r="I7" s="62"/>
    </row>
    <row r="8" spans="1:11" hidden="1" x14ac:dyDescent="0.25">
      <c r="A8" s="62"/>
      <c r="B8" s="62"/>
      <c r="C8" s="62"/>
      <c r="D8" s="62"/>
      <c r="E8" s="62" t="s">
        <v>462</v>
      </c>
      <c r="F8" s="62"/>
      <c r="G8" s="62"/>
      <c r="H8" s="62"/>
      <c r="I8" s="62"/>
    </row>
    <row r="9" spans="1:11" hidden="1" x14ac:dyDescent="0.25">
      <c r="A9" s="62"/>
      <c r="B9" s="62"/>
      <c r="C9" s="62"/>
      <c r="D9" s="62"/>
      <c r="E9" s="62"/>
      <c r="F9" s="62"/>
      <c r="G9" s="62"/>
      <c r="H9" s="62"/>
      <c r="I9" s="62"/>
    </row>
    <row r="10" spans="1:11" hidden="1" x14ac:dyDescent="0.25">
      <c r="A10" s="62"/>
      <c r="B10" s="62"/>
      <c r="C10" s="62" t="s">
        <v>361</v>
      </c>
      <c r="D10" s="62" t="s">
        <v>365</v>
      </c>
      <c r="E10" s="62" t="s">
        <v>365</v>
      </c>
      <c r="F10" s="62"/>
      <c r="G10" s="62"/>
      <c r="H10" s="62" t="s">
        <v>360</v>
      </c>
      <c r="I10" s="62" t="s">
        <v>362</v>
      </c>
    </row>
    <row r="11" spans="1:11" s="5" customFormat="1" x14ac:dyDescent="0.25">
      <c r="A11" s="62"/>
      <c r="B11" s="62"/>
      <c r="C11" s="62" t="s">
        <v>397</v>
      </c>
      <c r="D11" s="136" t="s">
        <v>1705</v>
      </c>
      <c r="E11" s="137"/>
      <c r="F11" s="137"/>
      <c r="G11" s="138"/>
      <c r="I11" s="62"/>
    </row>
    <row r="12" spans="1:11" s="13" customFormat="1" x14ac:dyDescent="0.25">
      <c r="A12" s="62"/>
      <c r="B12" s="62"/>
      <c r="C12" s="62" t="s">
        <v>365</v>
      </c>
      <c r="D12" s="139" t="s">
        <v>463</v>
      </c>
      <c r="E12" s="139"/>
      <c r="F12" s="94" t="s">
        <v>967</v>
      </c>
      <c r="G12" s="94" t="s">
        <v>968</v>
      </c>
      <c r="I12" s="62"/>
    </row>
    <row r="13" spans="1:11" s="5" customFormat="1" x14ac:dyDescent="0.25">
      <c r="A13" s="62"/>
      <c r="B13" s="62"/>
      <c r="C13" s="62" t="s">
        <v>365</v>
      </c>
      <c r="D13" s="159"/>
      <c r="E13" s="159"/>
      <c r="F13" s="83" t="s">
        <v>862</v>
      </c>
      <c r="G13" s="83" t="s">
        <v>862</v>
      </c>
      <c r="I13" s="62"/>
    </row>
    <row r="14" spans="1:11" s="5" customFormat="1" x14ac:dyDescent="0.25">
      <c r="A14" s="62" t="s">
        <v>462</v>
      </c>
      <c r="B14" s="62"/>
      <c r="C14" s="62" t="s">
        <v>365</v>
      </c>
      <c r="D14" s="140"/>
      <c r="E14" s="140"/>
      <c r="F14" s="83" t="s">
        <v>464</v>
      </c>
      <c r="G14" s="83" t="s">
        <v>645</v>
      </c>
      <c r="I14" s="62"/>
    </row>
    <row r="15" spans="1:11" x14ac:dyDescent="0.25">
      <c r="A15" s="62"/>
      <c r="B15" s="62"/>
      <c r="C15" s="62" t="s">
        <v>360</v>
      </c>
      <c r="D15" s="5"/>
      <c r="E15" s="5"/>
      <c r="I15" s="62"/>
    </row>
    <row r="16" spans="1:11" x14ac:dyDescent="0.25">
      <c r="A16" s="62"/>
      <c r="B16" s="62"/>
      <c r="C16" s="62"/>
      <c r="D16" s="113" t="s">
        <v>1004</v>
      </c>
      <c r="E16" s="91"/>
      <c r="F16" s="4"/>
      <c r="G16" s="4"/>
      <c r="I16" s="62"/>
    </row>
    <row r="17" spans="1:9" x14ac:dyDescent="0.25">
      <c r="A17" s="62"/>
      <c r="B17" s="62" t="s">
        <v>651</v>
      </c>
      <c r="C17" s="62"/>
      <c r="D17" s="82" t="s">
        <v>646</v>
      </c>
      <c r="E17" s="85" t="s">
        <v>401</v>
      </c>
      <c r="F17" s="71">
        <f>DNBS02_PART8!W17</f>
        <v>0</v>
      </c>
      <c r="G17" s="71">
        <f>DNBS02_PART1!F101</f>
        <v>0</v>
      </c>
      <c r="I17" s="62"/>
    </row>
    <row r="18" spans="1:9" x14ac:dyDescent="0.25">
      <c r="A18" s="62"/>
      <c r="B18" s="62" t="s">
        <v>652</v>
      </c>
      <c r="C18" s="62"/>
      <c r="D18" s="82" t="s">
        <v>647</v>
      </c>
      <c r="E18" s="85" t="s">
        <v>402</v>
      </c>
      <c r="F18" s="71">
        <f>DNBS02_PART8!X17</f>
        <v>0</v>
      </c>
      <c r="G18" s="72"/>
      <c r="I18" s="62"/>
    </row>
    <row r="19" spans="1:9" x14ac:dyDescent="0.25">
      <c r="A19" s="62"/>
      <c r="B19" s="62" t="s">
        <v>653</v>
      </c>
      <c r="C19" s="62"/>
      <c r="D19" s="82" t="s">
        <v>648</v>
      </c>
      <c r="E19" s="85" t="s">
        <v>403</v>
      </c>
      <c r="F19" s="71">
        <f>DNBS02_PART8!Y17</f>
        <v>0</v>
      </c>
      <c r="G19" s="72"/>
      <c r="I19" s="62"/>
    </row>
    <row r="20" spans="1:9" x14ac:dyDescent="0.25">
      <c r="A20" s="62"/>
      <c r="B20" s="62" t="s">
        <v>654</v>
      </c>
      <c r="C20" s="62"/>
      <c r="D20" s="82" t="s">
        <v>649</v>
      </c>
      <c r="E20" s="85" t="s">
        <v>404</v>
      </c>
      <c r="F20" s="71">
        <f>DNBS02_PART8!Z17</f>
        <v>0</v>
      </c>
      <c r="G20" s="72"/>
      <c r="I20" s="62"/>
    </row>
    <row r="21" spans="1:9" x14ac:dyDescent="0.25">
      <c r="A21" s="62"/>
      <c r="B21" s="62" t="s">
        <v>655</v>
      </c>
      <c r="C21" s="62"/>
      <c r="D21" s="113" t="s">
        <v>1602</v>
      </c>
      <c r="E21" s="85" t="s">
        <v>405</v>
      </c>
      <c r="F21" s="71">
        <f>SUM(F17:F20)</f>
        <v>0</v>
      </c>
      <c r="G21" s="71">
        <f>SUM(G17:G20)</f>
        <v>0</v>
      </c>
      <c r="I21" s="62"/>
    </row>
    <row r="22" spans="1:9" x14ac:dyDescent="0.25">
      <c r="A22" s="62"/>
      <c r="B22" s="62"/>
      <c r="C22" s="62"/>
      <c r="D22" s="113" t="s">
        <v>1603</v>
      </c>
      <c r="E22" s="85" t="s">
        <v>406</v>
      </c>
      <c r="F22" s="71">
        <f>SUM(F18:F20)</f>
        <v>0</v>
      </c>
      <c r="G22" s="4"/>
      <c r="I22" s="62"/>
    </row>
    <row r="23" spans="1:9" x14ac:dyDescent="0.25">
      <c r="A23" s="62"/>
      <c r="B23" s="62"/>
      <c r="C23" s="62"/>
      <c r="D23" s="82" t="s">
        <v>1604</v>
      </c>
      <c r="E23" s="85" t="s">
        <v>407</v>
      </c>
      <c r="F23" s="73" t="e">
        <f>ROUND((F22/F21),4)</f>
        <v>#DIV/0!</v>
      </c>
      <c r="G23" s="4"/>
      <c r="I23" s="62"/>
    </row>
    <row r="24" spans="1:9" x14ac:dyDescent="0.25">
      <c r="A24" s="62"/>
      <c r="B24" s="62"/>
      <c r="C24" s="62"/>
      <c r="D24" s="113" t="s">
        <v>1605</v>
      </c>
      <c r="E24" s="85" t="s">
        <v>408</v>
      </c>
      <c r="F24" s="4"/>
      <c r="G24" s="71">
        <f>G18+G19+G20</f>
        <v>0</v>
      </c>
      <c r="I24" s="62"/>
    </row>
    <row r="25" spans="1:9" x14ac:dyDescent="0.25">
      <c r="A25" s="62"/>
      <c r="B25" s="62"/>
      <c r="C25" s="62"/>
      <c r="D25" s="82" t="s">
        <v>1606</v>
      </c>
      <c r="E25" s="85" t="s">
        <v>409</v>
      </c>
      <c r="F25" s="71">
        <f>IF(F22&lt;G24,0,(F22-G24))</f>
        <v>0</v>
      </c>
      <c r="G25" s="4"/>
      <c r="I25" s="62"/>
    </row>
    <row r="26" spans="1:9" x14ac:dyDescent="0.25">
      <c r="A26" s="62"/>
      <c r="B26" s="62"/>
      <c r="C26" s="62"/>
      <c r="D26" s="82" t="s">
        <v>1607</v>
      </c>
      <c r="E26" s="85" t="s">
        <v>410</v>
      </c>
      <c r="F26" s="71">
        <f>IF(F21&lt;G24,0,(F21-G24))</f>
        <v>0</v>
      </c>
      <c r="G26" s="4"/>
      <c r="I26" s="62"/>
    </row>
    <row r="27" spans="1:9" x14ac:dyDescent="0.25">
      <c r="A27" s="62"/>
      <c r="B27" s="62"/>
      <c r="C27" s="62"/>
      <c r="D27" s="82" t="s">
        <v>1608</v>
      </c>
      <c r="E27" s="85" t="s">
        <v>411</v>
      </c>
      <c r="F27" s="73" t="e">
        <f>ROUND((F25/F26),4)</f>
        <v>#DIV/0!</v>
      </c>
      <c r="G27" s="4"/>
      <c r="I27" s="62"/>
    </row>
    <row r="28" spans="1:9" x14ac:dyDescent="0.25">
      <c r="A28" s="62"/>
      <c r="B28" s="62"/>
      <c r="C28" s="62"/>
      <c r="D28" s="172" t="s">
        <v>1028</v>
      </c>
      <c r="E28" s="173"/>
      <c r="F28" s="175"/>
      <c r="G28" s="176"/>
      <c r="I28" s="62"/>
    </row>
    <row r="29" spans="1:9" x14ac:dyDescent="0.25">
      <c r="A29" s="62"/>
      <c r="B29" s="62"/>
      <c r="C29" s="62"/>
      <c r="D29" s="95" t="s">
        <v>1029</v>
      </c>
      <c r="E29" s="172" t="s">
        <v>1697</v>
      </c>
      <c r="F29" s="173"/>
      <c r="G29" s="174"/>
      <c r="I29" s="62"/>
    </row>
    <row r="30" spans="1:9" x14ac:dyDescent="0.25">
      <c r="A30" s="62"/>
      <c r="B30" s="62"/>
      <c r="C30" s="62"/>
      <c r="D30" s="95" t="s">
        <v>647</v>
      </c>
      <c r="E30" s="172" t="s">
        <v>1698</v>
      </c>
      <c r="F30" s="173"/>
      <c r="G30" s="174"/>
      <c r="I30" s="62"/>
    </row>
    <row r="31" spans="1:9" x14ac:dyDescent="0.25">
      <c r="A31" s="62"/>
      <c r="B31" s="62"/>
      <c r="C31" s="62"/>
      <c r="D31" s="95" t="s">
        <v>648</v>
      </c>
      <c r="E31" s="172" t="s">
        <v>1699</v>
      </c>
      <c r="F31" s="173"/>
      <c r="G31" s="174"/>
      <c r="I31" s="62"/>
    </row>
    <row r="32" spans="1:9" x14ac:dyDescent="0.25">
      <c r="A32" s="62"/>
      <c r="B32" s="62"/>
      <c r="C32" s="62"/>
      <c r="D32" s="95" t="s">
        <v>1030</v>
      </c>
      <c r="E32" s="172" t="s">
        <v>1700</v>
      </c>
      <c r="F32" s="173"/>
      <c r="G32" s="174"/>
      <c r="I32" s="62"/>
    </row>
    <row r="33" spans="1:9" x14ac:dyDescent="0.25">
      <c r="A33" s="62"/>
      <c r="B33" s="62"/>
      <c r="C33" s="62"/>
      <c r="D33" s="95" t="s">
        <v>1031</v>
      </c>
      <c r="E33" s="173" t="s">
        <v>1682</v>
      </c>
      <c r="F33" s="175"/>
      <c r="G33" s="176"/>
      <c r="I33" s="62"/>
    </row>
    <row r="34" spans="1:9" x14ac:dyDescent="0.25">
      <c r="A34" s="62"/>
      <c r="B34" s="62"/>
      <c r="C34" s="62" t="s">
        <v>360</v>
      </c>
      <c r="I34" s="62"/>
    </row>
    <row r="35" spans="1:9" x14ac:dyDescent="0.25">
      <c r="A35" s="62"/>
      <c r="B35" s="62"/>
      <c r="C35" s="62" t="s">
        <v>363</v>
      </c>
      <c r="D35" s="62"/>
      <c r="E35" s="62"/>
      <c r="F35" s="62"/>
      <c r="G35" s="62"/>
      <c r="H35" s="62"/>
      <c r="I35" s="62" t="s">
        <v>364</v>
      </c>
    </row>
  </sheetData>
  <mergeCells count="11">
    <mergeCell ref="E1:K1"/>
    <mergeCell ref="E30:G30"/>
    <mergeCell ref="E29:G29"/>
    <mergeCell ref="E31:G31"/>
    <mergeCell ref="E33:G33"/>
    <mergeCell ref="D11:G11"/>
    <mergeCell ref="D12:D14"/>
    <mergeCell ref="E12:E14"/>
    <mergeCell ref="D28:G28"/>
    <mergeCell ref="E32:G32"/>
    <mergeCell ref="D4:G4"/>
  </mergeCells>
  <dataValidations count="1">
    <dataValidation type="decimal" allowBlank="1" showInputMessage="1" showErrorMessage="1" errorTitle="Input Error" error="Please enter a non-negative value between 0 and 999999999999999" sqref="F25:F27 G24 F17:F23 G17:G21">
      <formula1>0</formula1>
      <formula2>999999999999999</formula2>
    </dataValidation>
  </dataValidation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P18"/>
  <sheetViews>
    <sheetView showGridLines="0" topLeftCell="D1" workbookViewId="0">
      <selection sqref="A1:C1048576"/>
    </sheetView>
  </sheetViews>
  <sheetFormatPr defaultRowHeight="15" x14ac:dyDescent="0.25"/>
  <cols>
    <col min="1" max="3" width="0" hidden="1" customWidth="1"/>
    <col min="4" max="14" width="20.7109375" customWidth="1"/>
  </cols>
  <sheetData>
    <row r="1" spans="1:16" ht="35.1" customHeight="1" x14ac:dyDescent="0.25">
      <c r="A1" s="49" t="s">
        <v>1524</v>
      </c>
      <c r="B1" s="48"/>
      <c r="C1" s="48"/>
      <c r="D1" s="48"/>
      <c r="E1" s="144" t="s">
        <v>1793</v>
      </c>
      <c r="F1" s="145"/>
      <c r="G1" s="145"/>
      <c r="H1" s="145"/>
      <c r="I1" s="145"/>
      <c r="J1" s="145"/>
      <c r="K1" s="145"/>
      <c r="L1" s="48"/>
      <c r="M1" s="48"/>
      <c r="N1" s="48"/>
      <c r="O1" s="48"/>
      <c r="P1" s="48"/>
    </row>
    <row r="2" spans="1:16" x14ac:dyDescent="0.25">
      <c r="A2" s="46"/>
      <c r="B2" s="46"/>
      <c r="C2" s="46"/>
      <c r="D2" s="46"/>
      <c r="E2" s="46"/>
      <c r="F2" s="46"/>
      <c r="G2" s="46"/>
      <c r="H2" s="46"/>
      <c r="I2" s="46"/>
      <c r="J2" s="46"/>
      <c r="K2" s="46"/>
      <c r="L2" s="46"/>
      <c r="M2" s="46"/>
      <c r="N2" s="46"/>
      <c r="O2" s="46"/>
      <c r="P2" s="46"/>
    </row>
    <row r="3" spans="1:16" x14ac:dyDescent="0.25">
      <c r="A3" s="46"/>
      <c r="B3" s="46"/>
      <c r="C3" s="46"/>
      <c r="D3" s="46"/>
      <c r="E3" s="46"/>
      <c r="F3" s="46"/>
      <c r="G3" s="46"/>
      <c r="H3" s="46"/>
      <c r="I3" s="46"/>
      <c r="J3" s="46"/>
      <c r="K3" s="46"/>
      <c r="L3" s="46"/>
      <c r="M3" s="46"/>
      <c r="N3" s="46"/>
      <c r="O3" s="46"/>
      <c r="P3" s="46"/>
    </row>
    <row r="4" spans="1:16" ht="18.75" x14ac:dyDescent="0.25">
      <c r="A4" s="48"/>
      <c r="B4" s="48"/>
      <c r="C4" s="48"/>
      <c r="D4" s="146" t="s">
        <v>1832</v>
      </c>
      <c r="E4" s="147"/>
      <c r="F4" s="147"/>
      <c r="G4" s="147"/>
      <c r="H4" s="151"/>
      <c r="I4" s="48"/>
      <c r="J4" s="48"/>
      <c r="K4" s="48"/>
      <c r="L4" s="48"/>
      <c r="M4" s="48"/>
      <c r="N4" s="48"/>
      <c r="O4" s="48"/>
      <c r="P4" s="48"/>
    </row>
    <row r="5" spans="1:16" x14ac:dyDescent="0.25">
      <c r="A5" s="46"/>
      <c r="B5" s="46"/>
      <c r="C5" s="46"/>
      <c r="D5" s="46"/>
      <c r="E5" s="46"/>
      <c r="F5" s="46"/>
      <c r="G5" s="46"/>
      <c r="H5" s="46"/>
      <c r="I5" s="46"/>
      <c r="J5" s="46"/>
      <c r="K5" s="46"/>
      <c r="L5" s="46"/>
      <c r="M5" s="46"/>
      <c r="N5" s="46"/>
      <c r="O5" s="46"/>
      <c r="P5" s="46"/>
    </row>
    <row r="6" spans="1:16" x14ac:dyDescent="0.25">
      <c r="A6" s="50"/>
      <c r="B6" s="50"/>
      <c r="C6" s="50"/>
      <c r="D6" s="50"/>
      <c r="E6" s="50"/>
      <c r="F6" s="50"/>
      <c r="G6" s="50"/>
      <c r="H6" s="50"/>
      <c r="I6" s="50"/>
      <c r="J6" s="50"/>
      <c r="K6" s="50"/>
      <c r="L6" s="50"/>
      <c r="M6" s="50"/>
      <c r="N6" s="50"/>
      <c r="O6" s="50"/>
      <c r="P6" s="50"/>
    </row>
    <row r="7" spans="1:16" s="47" customFormat="1" x14ac:dyDescent="0.25">
      <c r="A7" s="65"/>
      <c r="B7" s="65" t="b">
        <v>0</v>
      </c>
      <c r="C7" s="65" t="s">
        <v>1525</v>
      </c>
      <c r="D7" s="65"/>
      <c r="E7" s="65"/>
      <c r="F7" s="65"/>
      <c r="G7" s="65"/>
      <c r="H7" s="65"/>
      <c r="I7" s="65"/>
      <c r="J7" s="65"/>
      <c r="K7" s="65"/>
      <c r="L7" s="65"/>
      <c r="M7" s="65"/>
      <c r="N7" s="65"/>
      <c r="O7" s="65"/>
      <c r="P7" s="65"/>
    </row>
    <row r="8" spans="1:16" s="47" customFormat="1" hidden="1" x14ac:dyDescent="0.25">
      <c r="A8" s="65"/>
      <c r="B8" s="65"/>
      <c r="C8" s="65"/>
      <c r="D8" s="65"/>
      <c r="E8" s="65"/>
      <c r="F8" s="65"/>
      <c r="G8" s="65" t="s">
        <v>1384</v>
      </c>
      <c r="H8" s="65" t="s">
        <v>1385</v>
      </c>
      <c r="I8" s="65" t="s">
        <v>1386</v>
      </c>
      <c r="J8" s="65" t="s">
        <v>1387</v>
      </c>
      <c r="K8" s="65" t="s">
        <v>1388</v>
      </c>
      <c r="L8" s="65" t="s">
        <v>1389</v>
      </c>
      <c r="M8" s="65" t="s">
        <v>1390</v>
      </c>
      <c r="N8" s="65" t="s">
        <v>1018</v>
      </c>
      <c r="O8" s="65"/>
      <c r="P8" s="65"/>
    </row>
    <row r="9" spans="1:16" s="47" customFormat="1" hidden="1" x14ac:dyDescent="0.25">
      <c r="A9" s="65"/>
      <c r="B9" s="65"/>
      <c r="C9" s="65"/>
      <c r="D9" s="65" t="s">
        <v>1078</v>
      </c>
      <c r="E9" s="65" t="s">
        <v>1377</v>
      </c>
      <c r="F9" s="65" t="s">
        <v>1526</v>
      </c>
      <c r="G9" s="65"/>
      <c r="H9" s="65"/>
      <c r="I9" s="65"/>
      <c r="J9" s="65"/>
      <c r="K9" s="65"/>
      <c r="L9" s="65"/>
      <c r="M9" s="65"/>
      <c r="N9" s="65"/>
      <c r="O9" s="65"/>
      <c r="P9" s="65"/>
    </row>
    <row r="10" spans="1:16" s="47" customFormat="1" hidden="1" x14ac:dyDescent="0.25">
      <c r="A10" s="65"/>
      <c r="B10" s="65"/>
      <c r="C10" s="65" t="s">
        <v>361</v>
      </c>
      <c r="D10" s="65" t="s">
        <v>760</v>
      </c>
      <c r="E10" s="65" t="s">
        <v>956</v>
      </c>
      <c r="F10" s="65" t="s">
        <v>956</v>
      </c>
      <c r="G10" s="65"/>
      <c r="H10" s="65"/>
      <c r="I10" s="65"/>
      <c r="J10" s="65"/>
      <c r="K10" s="65"/>
      <c r="L10" s="65"/>
      <c r="M10" s="65"/>
      <c r="N10" s="65"/>
      <c r="O10" s="65" t="s">
        <v>360</v>
      </c>
      <c r="P10" s="65" t="s">
        <v>362</v>
      </c>
    </row>
    <row r="11" spans="1:16" s="47" customFormat="1" x14ac:dyDescent="0.25">
      <c r="A11" s="65"/>
      <c r="B11" s="65"/>
      <c r="C11" s="65" t="s">
        <v>397</v>
      </c>
      <c r="D11" s="148" t="s">
        <v>1708</v>
      </c>
      <c r="E11" s="149"/>
      <c r="F11" s="149"/>
      <c r="G11" s="149"/>
      <c r="H11" s="149"/>
      <c r="I11" s="149"/>
      <c r="J11" s="149"/>
      <c r="K11" s="149"/>
      <c r="L11" s="149"/>
      <c r="M11" s="149"/>
      <c r="N11" s="150"/>
      <c r="O11" s="50"/>
      <c r="P11" s="65"/>
    </row>
    <row r="12" spans="1:16" s="47" customFormat="1" ht="30" x14ac:dyDescent="0.25">
      <c r="A12" s="65"/>
      <c r="B12" s="65"/>
      <c r="C12" s="66" t="s">
        <v>365</v>
      </c>
      <c r="D12" s="139" t="s">
        <v>1380</v>
      </c>
      <c r="E12" s="139" t="s">
        <v>1381</v>
      </c>
      <c r="F12" s="139" t="s">
        <v>1382</v>
      </c>
      <c r="G12" s="83" t="s">
        <v>1383</v>
      </c>
      <c r="H12" s="83" t="s">
        <v>1372</v>
      </c>
      <c r="I12" s="83" t="s">
        <v>1373</v>
      </c>
      <c r="J12" s="83" t="s">
        <v>1374</v>
      </c>
      <c r="K12" s="83" t="s">
        <v>1375</v>
      </c>
      <c r="L12" s="83" t="s">
        <v>1376</v>
      </c>
      <c r="M12" s="83" t="s">
        <v>1754</v>
      </c>
      <c r="N12" s="83" t="s">
        <v>817</v>
      </c>
      <c r="O12" s="50"/>
      <c r="P12" s="65"/>
    </row>
    <row r="13" spans="1:16" s="47" customFormat="1" x14ac:dyDescent="0.25">
      <c r="A13" s="65" t="s">
        <v>462</v>
      </c>
      <c r="B13" s="65"/>
      <c r="C13" s="66" t="s">
        <v>365</v>
      </c>
      <c r="D13" s="140"/>
      <c r="E13" s="140"/>
      <c r="F13" s="140"/>
      <c r="G13" s="83" t="s">
        <v>464</v>
      </c>
      <c r="H13" s="83" t="s">
        <v>645</v>
      </c>
      <c r="I13" s="83" t="s">
        <v>689</v>
      </c>
      <c r="J13" s="83" t="s">
        <v>690</v>
      </c>
      <c r="K13" s="83" t="s">
        <v>691</v>
      </c>
      <c r="L13" s="83" t="s">
        <v>692</v>
      </c>
      <c r="M13" s="83" t="s">
        <v>693</v>
      </c>
      <c r="N13" s="83" t="s">
        <v>694</v>
      </c>
      <c r="O13" s="50"/>
      <c r="P13" s="65"/>
    </row>
    <row r="14" spans="1:16" s="47" customFormat="1" x14ac:dyDescent="0.25">
      <c r="A14" s="65"/>
      <c r="B14" s="65"/>
      <c r="C14" s="65" t="s">
        <v>360</v>
      </c>
      <c r="D14" s="50"/>
      <c r="E14" s="50"/>
      <c r="F14" s="50"/>
      <c r="G14" s="50"/>
      <c r="H14" s="50"/>
      <c r="I14" s="50"/>
      <c r="J14" s="50"/>
      <c r="K14" s="50"/>
      <c r="L14" s="50"/>
      <c r="M14" s="50"/>
      <c r="N14" s="50"/>
      <c r="O14" s="50"/>
      <c r="P14" s="65"/>
    </row>
    <row r="15" spans="1:16" s="47" customFormat="1" x14ac:dyDescent="0.25">
      <c r="A15" s="62"/>
      <c r="B15" s="62"/>
      <c r="C15" s="63"/>
      <c r="D15" s="126" t="s">
        <v>1846</v>
      </c>
      <c r="E15" s="97"/>
      <c r="F15" s="97"/>
      <c r="G15" s="72"/>
      <c r="H15" s="98"/>
      <c r="I15" s="72"/>
      <c r="J15" s="69"/>
      <c r="K15" s="96"/>
      <c r="L15" s="96"/>
      <c r="M15" s="69"/>
      <c r="N15" s="70"/>
      <c r="O15" s="48"/>
      <c r="P15" s="62"/>
    </row>
    <row r="16" spans="1:16" s="47" customFormat="1" ht="31.5" customHeight="1" x14ac:dyDescent="0.25">
      <c r="A16" s="62"/>
      <c r="B16" s="62"/>
      <c r="C16" s="62" t="s">
        <v>360</v>
      </c>
      <c r="D16" s="141" t="s">
        <v>1824</v>
      </c>
      <c r="E16" s="154"/>
      <c r="F16" s="154"/>
      <c r="G16" s="154"/>
      <c r="H16" s="154"/>
      <c r="I16" s="154"/>
      <c r="J16" s="154"/>
      <c r="K16" s="154"/>
      <c r="L16" s="154"/>
      <c r="M16" s="154"/>
      <c r="N16" s="155"/>
      <c r="O16" s="48"/>
      <c r="P16" s="62"/>
    </row>
    <row r="17" spans="1:16" s="47" customFormat="1" x14ac:dyDescent="0.25">
      <c r="A17" s="65"/>
      <c r="B17" s="65"/>
      <c r="C17" s="62" t="s">
        <v>363</v>
      </c>
      <c r="D17" s="62"/>
      <c r="E17" s="62"/>
      <c r="F17" s="62"/>
      <c r="G17" s="62"/>
      <c r="H17" s="62"/>
      <c r="I17" s="62"/>
      <c r="J17" s="62"/>
      <c r="K17" s="62"/>
      <c r="L17" s="62"/>
      <c r="M17" s="62"/>
      <c r="N17" s="62"/>
      <c r="O17" s="62"/>
      <c r="P17" s="62" t="s">
        <v>364</v>
      </c>
    </row>
    <row r="18" spans="1:16" s="47" customFormat="1" x14ac:dyDescent="0.25"/>
  </sheetData>
  <mergeCells count="7">
    <mergeCell ref="D16:N16"/>
    <mergeCell ref="E1:K1"/>
    <mergeCell ref="F12:F13"/>
    <mergeCell ref="E12:E13"/>
    <mergeCell ref="D12:D13"/>
    <mergeCell ref="D11:N11"/>
    <mergeCell ref="D4:H4"/>
  </mergeCells>
  <dataValidations count="3">
    <dataValidation type="decimal" allowBlank="1" showInputMessage="1" showErrorMessage="1" errorTitle="Input Error" error="Please enter a non-negative value between 0 and 999999999999999" sqref="G15 I15">
      <formula1>0</formula1>
      <formula2>999999999999999</formula2>
    </dataValidation>
    <dataValidation allowBlank="1" showInputMessage="1" showErrorMessage="1" promptTitle="Remarks" prompt="For entering data, please double click on the cell" sqref="N15"/>
    <dataValidation allowBlank="1" showInputMessage="1" showErrorMessage="1" promptTitle="ShortCut Keys" prompt="(ctrl) + (+) to add row _x000a_(ctrl) + (-) to delete row _x000a_(ctrl) + (delete) to delete value _x000a_ (ctrl) + (down) to show dropdown" sqref="D15:F15"/>
  </dataValidations>
  <pageMargins left="0.7" right="0.7" top="0.75" bottom="0.75" header="0.3" footer="0.3"/>
  <pageSetup orientation="portrait"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N18"/>
  <sheetViews>
    <sheetView showGridLines="0" topLeftCell="D1" workbookViewId="0">
      <selection activeCell="F12" sqref="F12"/>
    </sheetView>
  </sheetViews>
  <sheetFormatPr defaultRowHeight="15" x14ac:dyDescent="0.25"/>
  <cols>
    <col min="1" max="3" width="0" hidden="1" customWidth="1"/>
    <col min="4" max="5" width="20.7109375" customWidth="1"/>
    <col min="6" max="6" width="25.7109375" customWidth="1"/>
    <col min="7" max="9" width="20.7109375" customWidth="1"/>
    <col min="10" max="10" width="8.7109375" customWidth="1"/>
  </cols>
  <sheetData>
    <row r="1" spans="1:14" ht="35.1" customHeight="1" x14ac:dyDescent="0.25">
      <c r="A1" s="12" t="s">
        <v>1371</v>
      </c>
      <c r="E1" s="144" t="s">
        <v>1794</v>
      </c>
      <c r="F1" s="145"/>
      <c r="G1" s="145"/>
      <c r="H1" s="145"/>
      <c r="I1" s="145"/>
      <c r="J1" s="145"/>
      <c r="K1" s="145"/>
    </row>
    <row r="3" spans="1:14" ht="22.5" customHeight="1" x14ac:dyDescent="0.25">
      <c r="D3" s="146" t="s">
        <v>1832</v>
      </c>
      <c r="E3" s="147"/>
      <c r="F3" s="147"/>
      <c r="G3" s="147"/>
      <c r="H3" s="151"/>
    </row>
    <row r="5" spans="1:14" s="7" customFormat="1" x14ac:dyDescent="0.25"/>
    <row r="6" spans="1:14" s="56" customFormat="1" x14ac:dyDescent="0.25"/>
    <row r="7" spans="1:14" s="56" customFormat="1" x14ac:dyDescent="0.25">
      <c r="A7" s="65"/>
      <c r="B7" s="65" t="b">
        <v>0</v>
      </c>
      <c r="C7" s="65" t="s">
        <v>1584</v>
      </c>
      <c r="D7" s="65"/>
      <c r="E7" s="65"/>
      <c r="F7" s="65"/>
      <c r="G7" s="65"/>
      <c r="H7" s="65"/>
      <c r="I7" s="65"/>
      <c r="J7" s="65"/>
      <c r="K7" s="65"/>
    </row>
    <row r="8" spans="1:14" s="56" customFormat="1" hidden="1" x14ac:dyDescent="0.25">
      <c r="A8" s="65"/>
      <c r="B8" s="65"/>
      <c r="C8" s="65"/>
      <c r="D8" s="65"/>
      <c r="E8" s="65"/>
      <c r="F8" s="65" t="s">
        <v>1576</v>
      </c>
      <c r="G8" s="65" t="s">
        <v>1137</v>
      </c>
      <c r="H8" s="65" t="s">
        <v>1138</v>
      </c>
      <c r="I8" s="65" t="s">
        <v>1139</v>
      </c>
      <c r="J8" s="65"/>
      <c r="K8" s="65"/>
    </row>
    <row r="9" spans="1:14" s="56" customFormat="1" hidden="1" x14ac:dyDescent="0.25">
      <c r="A9" s="65"/>
      <c r="B9" s="65"/>
      <c r="C9" s="65"/>
      <c r="D9" s="65" t="s">
        <v>1130</v>
      </c>
      <c r="E9" s="65" t="s">
        <v>1131</v>
      </c>
      <c r="F9" s="65"/>
      <c r="G9" s="65"/>
      <c r="H9" s="65"/>
      <c r="I9" s="65"/>
      <c r="J9" s="65"/>
      <c r="K9" s="65"/>
    </row>
    <row r="10" spans="1:14" s="56" customFormat="1" hidden="1" x14ac:dyDescent="0.25">
      <c r="A10" s="65"/>
      <c r="B10" s="65"/>
      <c r="C10" s="65" t="s">
        <v>361</v>
      </c>
      <c r="D10" s="65" t="s">
        <v>760</v>
      </c>
      <c r="E10" s="65" t="s">
        <v>956</v>
      </c>
      <c r="F10" s="65"/>
      <c r="G10" s="65"/>
      <c r="H10" s="65"/>
      <c r="I10" s="65"/>
      <c r="J10" s="65" t="s">
        <v>360</v>
      </c>
      <c r="K10" s="65" t="s">
        <v>362</v>
      </c>
    </row>
    <row r="11" spans="1:14" s="56" customFormat="1" x14ac:dyDescent="0.25">
      <c r="A11" s="65"/>
      <c r="B11" s="65"/>
      <c r="C11" s="65" t="s">
        <v>397</v>
      </c>
      <c r="D11" s="148" t="s">
        <v>1709</v>
      </c>
      <c r="E11" s="149"/>
      <c r="F11" s="149"/>
      <c r="G11" s="149"/>
      <c r="H11" s="149"/>
      <c r="I11" s="150"/>
      <c r="K11" s="65"/>
    </row>
    <row r="12" spans="1:14" s="56" customFormat="1" ht="15" customHeight="1" x14ac:dyDescent="0.25">
      <c r="A12" s="65"/>
      <c r="B12" s="65"/>
      <c r="C12" s="65" t="s">
        <v>365</v>
      </c>
      <c r="D12" s="139" t="s">
        <v>1136</v>
      </c>
      <c r="E12" s="139" t="s">
        <v>1135</v>
      </c>
      <c r="F12" s="83" t="s">
        <v>1580</v>
      </c>
      <c r="G12" s="83" t="s">
        <v>1133</v>
      </c>
      <c r="H12" s="119" t="s">
        <v>1427</v>
      </c>
      <c r="I12" s="83" t="s">
        <v>1134</v>
      </c>
      <c r="K12" s="65"/>
    </row>
    <row r="13" spans="1:14" s="56" customFormat="1" x14ac:dyDescent="0.25">
      <c r="A13" s="65" t="s">
        <v>462</v>
      </c>
      <c r="B13" s="65"/>
      <c r="C13" s="65" t="s">
        <v>365</v>
      </c>
      <c r="D13" s="140"/>
      <c r="E13" s="140"/>
      <c r="F13" s="83" t="s">
        <v>464</v>
      </c>
      <c r="G13" s="83" t="s">
        <v>645</v>
      </c>
      <c r="H13" s="83" t="s">
        <v>689</v>
      </c>
      <c r="I13" s="83" t="s">
        <v>690</v>
      </c>
      <c r="K13" s="65"/>
    </row>
    <row r="14" spans="1:14" s="56" customFormat="1" x14ac:dyDescent="0.25">
      <c r="A14" s="65"/>
      <c r="B14" s="65"/>
      <c r="C14" s="65" t="s">
        <v>360</v>
      </c>
      <c r="K14" s="65"/>
    </row>
    <row r="15" spans="1:14" s="56" customFormat="1" x14ac:dyDescent="0.25">
      <c r="A15" s="65"/>
      <c r="B15" s="65"/>
      <c r="C15" s="66"/>
      <c r="D15" s="104"/>
      <c r="E15" s="97"/>
      <c r="F15" s="69"/>
      <c r="G15" s="75"/>
      <c r="H15" s="72"/>
      <c r="I15" s="74"/>
      <c r="K15" s="65"/>
    </row>
    <row r="16" spans="1:14" s="56" customFormat="1" x14ac:dyDescent="0.25">
      <c r="A16" s="65"/>
      <c r="B16" s="65"/>
      <c r="C16" s="65" t="s">
        <v>360</v>
      </c>
      <c r="D16" s="177" t="s">
        <v>1586</v>
      </c>
      <c r="E16" s="177"/>
      <c r="F16" s="177"/>
      <c r="G16" s="177"/>
      <c r="H16" s="177"/>
      <c r="I16" s="178"/>
      <c r="J16" s="59"/>
      <c r="K16" s="65"/>
      <c r="L16" s="59"/>
      <c r="M16" s="59"/>
      <c r="N16" s="59"/>
    </row>
    <row r="17" spans="1:11" s="56" customFormat="1" x14ac:dyDescent="0.25">
      <c r="A17" s="65"/>
      <c r="B17" s="65"/>
      <c r="C17" s="65" t="s">
        <v>363</v>
      </c>
      <c r="D17" s="65"/>
      <c r="E17" s="65"/>
      <c r="F17" s="65"/>
      <c r="G17" s="65"/>
      <c r="H17" s="65"/>
      <c r="I17" s="65"/>
      <c r="J17" s="65"/>
      <c r="K17" s="65" t="s">
        <v>364</v>
      </c>
    </row>
    <row r="18" spans="1:11" s="56" customFormat="1" x14ac:dyDescent="0.25"/>
  </sheetData>
  <mergeCells count="6">
    <mergeCell ref="D16:I16"/>
    <mergeCell ref="E1:K1"/>
    <mergeCell ref="D11:I11"/>
    <mergeCell ref="E12:E13"/>
    <mergeCell ref="D12:D13"/>
    <mergeCell ref="D3:H3"/>
  </mergeCells>
  <dataValidations count="2">
    <dataValidation type="decimal" allowBlank="1" showInputMessage="1" showErrorMessage="1" errorTitle="Input Error" error="Please enter a non-negative value between 0 and 999999999999999" sqref="G15:I15">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5:E15"/>
  </dataValidation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N24"/>
  <sheetViews>
    <sheetView showGridLines="0" topLeftCell="D1" workbookViewId="0">
      <selection sqref="A1:C1048576"/>
    </sheetView>
  </sheetViews>
  <sheetFormatPr defaultRowHeight="15" x14ac:dyDescent="0.25"/>
  <cols>
    <col min="1" max="3" width="0" hidden="1" customWidth="1"/>
    <col min="4" max="6" width="24.7109375" customWidth="1"/>
    <col min="7" max="7" width="24.7109375" style="61" customWidth="1"/>
    <col min="8" max="11" width="20.7109375" customWidth="1"/>
  </cols>
  <sheetData>
    <row r="1" spans="1:14" ht="35.1" customHeight="1" x14ac:dyDescent="0.25">
      <c r="A1" s="12" t="s">
        <v>1392</v>
      </c>
      <c r="E1" s="144" t="s">
        <v>1795</v>
      </c>
      <c r="F1" s="145"/>
      <c r="G1" s="145"/>
      <c r="H1" s="145"/>
      <c r="I1" s="145"/>
      <c r="J1" s="145"/>
      <c r="K1" s="145"/>
      <c r="L1" s="122"/>
    </row>
    <row r="3" spans="1:14" ht="21.75" customHeight="1" x14ac:dyDescent="0.25">
      <c r="D3" s="146" t="s">
        <v>1832</v>
      </c>
      <c r="E3" s="147"/>
      <c r="F3" s="147"/>
      <c r="G3" s="151"/>
    </row>
    <row r="7" spans="1:14" s="56" customFormat="1" x14ac:dyDescent="0.25">
      <c r="G7" s="59"/>
    </row>
    <row r="8" spans="1:14" s="56" customFormat="1" x14ac:dyDescent="0.25">
      <c r="G8" s="59"/>
    </row>
    <row r="9" spans="1:14" s="56" customFormat="1" x14ac:dyDescent="0.25">
      <c r="A9" s="65"/>
      <c r="B9" s="65" t="b">
        <v>0</v>
      </c>
      <c r="C9" s="65" t="s">
        <v>1582</v>
      </c>
      <c r="D9" s="65"/>
      <c r="E9" s="65"/>
      <c r="F9" s="65"/>
      <c r="G9" s="65"/>
      <c r="H9" s="65"/>
      <c r="I9" s="65"/>
      <c r="J9" s="65"/>
      <c r="K9" s="65"/>
      <c r="L9" s="65"/>
      <c r="M9" s="65"/>
      <c r="N9" s="59"/>
    </row>
    <row r="10" spans="1:14" s="56" customFormat="1" ht="15" hidden="1" customHeight="1" x14ac:dyDescent="0.25">
      <c r="A10" s="65"/>
      <c r="B10" s="65"/>
      <c r="C10" s="65"/>
      <c r="D10" s="65"/>
      <c r="E10" s="65"/>
      <c r="F10" s="65"/>
      <c r="G10" s="65" t="s">
        <v>1812</v>
      </c>
      <c r="H10" s="65" t="s">
        <v>1576</v>
      </c>
      <c r="I10" s="65" t="s">
        <v>1145</v>
      </c>
      <c r="J10" s="65" t="s">
        <v>1146</v>
      </c>
      <c r="K10" s="65" t="s">
        <v>1147</v>
      </c>
      <c r="L10" s="65"/>
      <c r="M10" s="65"/>
      <c r="N10" s="59"/>
    </row>
    <row r="11" spans="1:14" s="56" customFormat="1" ht="15" hidden="1" customHeight="1" x14ac:dyDescent="0.25">
      <c r="A11" s="65"/>
      <c r="B11" s="65"/>
      <c r="C11" s="65"/>
      <c r="D11" s="65" t="s">
        <v>1078</v>
      </c>
      <c r="E11" s="65" t="s">
        <v>1141</v>
      </c>
      <c r="F11" s="65" t="s">
        <v>1140</v>
      </c>
      <c r="G11" s="65"/>
      <c r="H11" s="65"/>
      <c r="I11" s="65"/>
      <c r="J11" s="65"/>
      <c r="K11" s="65"/>
      <c r="L11" s="65"/>
      <c r="M11" s="65"/>
      <c r="N11" s="59"/>
    </row>
    <row r="12" spans="1:14" s="56" customFormat="1" ht="15" hidden="1" customHeight="1" x14ac:dyDescent="0.25">
      <c r="A12" s="65"/>
      <c r="B12" s="65"/>
      <c r="C12" s="65" t="s">
        <v>361</v>
      </c>
      <c r="D12" s="65" t="s">
        <v>760</v>
      </c>
      <c r="E12" s="65" t="s">
        <v>760</v>
      </c>
      <c r="F12" s="65" t="s">
        <v>760</v>
      </c>
      <c r="G12" s="65"/>
      <c r="H12" s="65"/>
      <c r="I12" s="65"/>
      <c r="J12" s="65"/>
      <c r="K12" s="65"/>
      <c r="L12" s="65" t="s">
        <v>360</v>
      </c>
      <c r="M12" s="65" t="s">
        <v>362</v>
      </c>
      <c r="N12" s="59"/>
    </row>
    <row r="13" spans="1:14" s="56" customFormat="1" x14ac:dyDescent="0.25">
      <c r="A13" s="65"/>
      <c r="B13" s="65"/>
      <c r="C13" s="65" t="s">
        <v>397</v>
      </c>
      <c r="D13" s="148" t="s">
        <v>1710</v>
      </c>
      <c r="E13" s="149"/>
      <c r="F13" s="149"/>
      <c r="G13" s="149"/>
      <c r="H13" s="149"/>
      <c r="I13" s="149"/>
      <c r="J13" s="149"/>
      <c r="K13" s="150"/>
      <c r="M13" s="65"/>
      <c r="N13" s="59"/>
    </row>
    <row r="14" spans="1:14" s="56" customFormat="1" ht="75" x14ac:dyDescent="0.25">
      <c r="A14" s="65"/>
      <c r="B14" s="65"/>
      <c r="C14" s="65" t="s">
        <v>365</v>
      </c>
      <c r="D14" s="139" t="s">
        <v>1380</v>
      </c>
      <c r="E14" s="139" t="s">
        <v>1136</v>
      </c>
      <c r="F14" s="139" t="s">
        <v>1144</v>
      </c>
      <c r="G14" s="107" t="s">
        <v>1811</v>
      </c>
      <c r="H14" s="83" t="s">
        <v>1580</v>
      </c>
      <c r="I14" s="83" t="s">
        <v>1142</v>
      </c>
      <c r="J14" s="83" t="s">
        <v>1143</v>
      </c>
      <c r="K14" s="83" t="s">
        <v>1583</v>
      </c>
      <c r="M14" s="65"/>
      <c r="N14" s="59"/>
    </row>
    <row r="15" spans="1:14" s="56" customFormat="1" x14ac:dyDescent="0.25">
      <c r="A15" s="65"/>
      <c r="B15" s="65"/>
      <c r="C15" s="65" t="s">
        <v>365</v>
      </c>
      <c r="D15" s="140"/>
      <c r="E15" s="140"/>
      <c r="F15" s="140"/>
      <c r="G15" s="107" t="s">
        <v>464</v>
      </c>
      <c r="H15" s="107" t="s">
        <v>645</v>
      </c>
      <c r="I15" s="107" t="s">
        <v>689</v>
      </c>
      <c r="J15" s="107" t="s">
        <v>690</v>
      </c>
      <c r="K15" s="107" t="s">
        <v>691</v>
      </c>
      <c r="M15" s="65"/>
      <c r="N15" s="59"/>
    </row>
    <row r="16" spans="1:14" s="56" customFormat="1" x14ac:dyDescent="0.25">
      <c r="A16" s="65"/>
      <c r="B16" s="65"/>
      <c r="C16" s="65" t="s">
        <v>360</v>
      </c>
      <c r="D16" s="59"/>
      <c r="G16" s="59"/>
      <c r="M16" s="65"/>
      <c r="N16" s="59"/>
    </row>
    <row r="17" spans="1:14" s="56" customFormat="1" x14ac:dyDescent="0.25">
      <c r="A17" s="65"/>
      <c r="B17" s="65"/>
      <c r="C17" s="66"/>
      <c r="D17" s="126" t="s">
        <v>1846</v>
      </c>
      <c r="E17" s="105"/>
      <c r="F17" s="96"/>
      <c r="G17" s="69"/>
      <c r="H17" s="69"/>
      <c r="I17" s="69"/>
      <c r="J17" s="69"/>
      <c r="K17" s="69"/>
      <c r="M17" s="65"/>
      <c r="N17" s="59"/>
    </row>
    <row r="18" spans="1:14" s="56" customFormat="1" x14ac:dyDescent="0.25">
      <c r="A18" s="65"/>
      <c r="B18" s="65"/>
      <c r="C18" s="65" t="s">
        <v>360</v>
      </c>
      <c r="D18" s="59"/>
      <c r="G18" s="59"/>
      <c r="M18" s="65"/>
      <c r="N18" s="59"/>
    </row>
    <row r="19" spans="1:14" s="56" customFormat="1" x14ac:dyDescent="0.25">
      <c r="A19" s="65"/>
      <c r="B19" s="65"/>
      <c r="C19" s="65" t="s">
        <v>363</v>
      </c>
      <c r="D19" s="65"/>
      <c r="E19" s="65"/>
      <c r="F19" s="65"/>
      <c r="G19" s="65"/>
      <c r="H19" s="65"/>
      <c r="I19" s="65"/>
      <c r="J19" s="65"/>
      <c r="K19" s="65"/>
      <c r="L19" s="65"/>
      <c r="M19" s="65" t="s">
        <v>364</v>
      </c>
      <c r="N19" s="59"/>
    </row>
    <row r="20" spans="1:14" s="56" customFormat="1" x14ac:dyDescent="0.25">
      <c r="G20" s="59"/>
    </row>
    <row r="21" spans="1:14" s="7" customFormat="1" x14ac:dyDescent="0.25">
      <c r="G21" s="59"/>
    </row>
    <row r="22" spans="1:14" s="7" customFormat="1" x14ac:dyDescent="0.25">
      <c r="G22" s="59"/>
    </row>
    <row r="23" spans="1:14" s="7" customFormat="1" ht="32.25" customHeight="1" x14ac:dyDescent="0.25">
      <c r="G23" s="59"/>
    </row>
    <row r="24" spans="1:14" s="7" customFormat="1" x14ac:dyDescent="0.25">
      <c r="G24" s="59"/>
    </row>
  </sheetData>
  <mergeCells count="6">
    <mergeCell ref="E1:K1"/>
    <mergeCell ref="E14:E15"/>
    <mergeCell ref="F14:F15"/>
    <mergeCell ref="D14:D15"/>
    <mergeCell ref="D13:K13"/>
    <mergeCell ref="D3:G3"/>
  </mergeCells>
  <dataValidations count="1">
    <dataValidation allowBlank="1" showInputMessage="1" showErrorMessage="1" promptTitle="ShortCut Keys" prompt="(ctrl) + (+) to add row _x000a_(ctrl) + (-) to delete row _x000a_(ctrl) + (delete) to delete value _x000a_ (ctrl) + (down) to show dropdown" sqref="D17:F17"/>
  </dataValidations>
  <pageMargins left="0.7" right="0.7" top="0.75" bottom="0.75" header="0.3" footer="0.3"/>
  <pageSetup orientation="portrait" r:id="rId1"/>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S18"/>
  <sheetViews>
    <sheetView showGridLines="0" topLeftCell="D1" workbookViewId="0">
      <selection sqref="A1:C1048576"/>
    </sheetView>
  </sheetViews>
  <sheetFormatPr defaultRowHeight="15" x14ac:dyDescent="0.25"/>
  <cols>
    <col min="1" max="3" width="0" hidden="1" customWidth="1"/>
    <col min="4" max="5" width="18.7109375" customWidth="1"/>
    <col min="6" max="17" width="20.7109375" customWidth="1"/>
  </cols>
  <sheetData>
    <row r="1" spans="1:19" ht="35.1" customHeight="1" x14ac:dyDescent="0.25">
      <c r="A1" s="36" t="s">
        <v>1479</v>
      </c>
      <c r="B1" s="35"/>
      <c r="C1" s="35"/>
      <c r="D1" s="35"/>
      <c r="E1" s="144" t="s">
        <v>1796</v>
      </c>
      <c r="F1" s="145"/>
      <c r="G1" s="145"/>
      <c r="H1" s="145"/>
      <c r="I1" s="145"/>
      <c r="J1" s="145"/>
      <c r="K1" s="145"/>
      <c r="L1" s="35"/>
      <c r="M1" s="35"/>
      <c r="N1" s="35"/>
      <c r="O1" s="35"/>
      <c r="P1" s="35"/>
      <c r="Q1" s="35"/>
      <c r="R1" s="35"/>
      <c r="S1" s="35"/>
    </row>
    <row r="2" spans="1:19" x14ac:dyDescent="0.25">
      <c r="A2" s="32"/>
      <c r="B2" s="32"/>
      <c r="C2" s="32"/>
      <c r="D2" s="32"/>
      <c r="E2" s="32"/>
      <c r="F2" s="32"/>
      <c r="G2" s="32"/>
      <c r="H2" s="32"/>
      <c r="I2" s="32"/>
      <c r="J2" s="32"/>
      <c r="K2" s="32"/>
      <c r="L2" s="32"/>
      <c r="M2" s="32"/>
      <c r="N2" s="32"/>
      <c r="O2" s="32"/>
      <c r="P2" s="32"/>
      <c r="Q2" s="32"/>
      <c r="R2" s="32"/>
      <c r="S2" s="32"/>
    </row>
    <row r="3" spans="1:19" x14ac:dyDescent="0.25">
      <c r="A3" s="32"/>
      <c r="B3" s="32"/>
      <c r="C3" s="32"/>
      <c r="D3" s="32"/>
      <c r="E3" s="32"/>
      <c r="F3" s="32"/>
      <c r="G3" s="32"/>
      <c r="H3" s="32"/>
      <c r="I3" s="32"/>
      <c r="J3" s="32"/>
      <c r="K3" s="32"/>
      <c r="L3" s="32"/>
      <c r="M3" s="32"/>
      <c r="N3" s="32"/>
      <c r="O3" s="32"/>
      <c r="P3" s="32"/>
      <c r="Q3" s="32"/>
      <c r="R3" s="32"/>
      <c r="S3" s="32"/>
    </row>
    <row r="4" spans="1:19" ht="18.75" customHeight="1" x14ac:dyDescent="0.25">
      <c r="A4" s="35"/>
      <c r="B4" s="35"/>
      <c r="C4" s="35"/>
      <c r="D4" s="146" t="s">
        <v>1832</v>
      </c>
      <c r="E4" s="147"/>
      <c r="F4" s="147"/>
      <c r="G4" s="147"/>
      <c r="H4" s="147"/>
      <c r="I4" s="151"/>
      <c r="J4" s="35"/>
      <c r="K4" s="35"/>
      <c r="L4" s="35"/>
      <c r="M4" s="35"/>
      <c r="N4" s="35"/>
      <c r="O4" s="35"/>
      <c r="P4" s="35"/>
      <c r="Q4" s="35"/>
      <c r="R4" s="35"/>
      <c r="S4" s="35"/>
    </row>
    <row r="5" spans="1:19" x14ac:dyDescent="0.25">
      <c r="A5" s="32"/>
      <c r="B5" s="32"/>
      <c r="C5" s="32"/>
      <c r="D5" s="32"/>
      <c r="E5" s="32"/>
      <c r="F5" s="32"/>
      <c r="G5" s="32"/>
      <c r="H5" s="32"/>
      <c r="I5" s="32"/>
      <c r="J5" s="32"/>
      <c r="K5" s="32"/>
      <c r="L5" s="32"/>
      <c r="M5" s="32"/>
      <c r="N5" s="32"/>
      <c r="O5" s="32"/>
      <c r="P5" s="32"/>
      <c r="Q5" s="32"/>
      <c r="R5" s="32"/>
      <c r="S5" s="32"/>
    </row>
    <row r="6" spans="1:19" x14ac:dyDescent="0.25">
      <c r="A6" s="32"/>
      <c r="B6" s="32"/>
      <c r="C6" s="32"/>
      <c r="D6" s="32"/>
      <c r="E6" s="32"/>
      <c r="F6" s="32"/>
      <c r="G6" s="32"/>
      <c r="H6" s="32"/>
      <c r="I6" s="32"/>
      <c r="J6" s="32"/>
      <c r="K6" s="32"/>
      <c r="L6" s="32"/>
      <c r="M6" s="32"/>
      <c r="N6" s="32"/>
      <c r="O6" s="32"/>
      <c r="P6" s="32"/>
      <c r="Q6" s="32"/>
      <c r="R6" s="32"/>
      <c r="S6" s="32"/>
    </row>
    <row r="7" spans="1:19" s="34" customFormat="1" x14ac:dyDescent="0.25">
      <c r="A7" s="62"/>
      <c r="B7" s="62"/>
      <c r="C7" s="62" t="s">
        <v>1480</v>
      </c>
      <c r="D7" s="62"/>
      <c r="E7" s="62"/>
      <c r="F7" s="62"/>
      <c r="G7" s="62"/>
      <c r="H7" s="62"/>
      <c r="I7" s="62"/>
      <c r="J7" s="62"/>
      <c r="K7" s="62"/>
      <c r="L7" s="62"/>
      <c r="M7" s="62"/>
      <c r="N7" s="62"/>
      <c r="O7" s="62"/>
      <c r="P7" s="62"/>
      <c r="Q7" s="62"/>
      <c r="R7" s="62"/>
      <c r="S7" s="62"/>
    </row>
    <row r="8" spans="1:19" s="34" customFormat="1" hidden="1" x14ac:dyDescent="0.25">
      <c r="A8" s="62"/>
      <c r="B8" s="62"/>
      <c r="C8" s="62"/>
      <c r="D8" s="62"/>
      <c r="E8" s="62"/>
      <c r="F8" s="62" t="s">
        <v>1576</v>
      </c>
      <c r="G8" s="62" t="s">
        <v>1406</v>
      </c>
      <c r="H8" s="62" t="s">
        <v>1407</v>
      </c>
      <c r="I8" s="62" t="s">
        <v>1385</v>
      </c>
      <c r="J8" s="62" t="s">
        <v>1408</v>
      </c>
      <c r="K8" s="62" t="s">
        <v>1409</v>
      </c>
      <c r="L8" s="62" t="s">
        <v>1571</v>
      </c>
      <c r="M8" s="62" t="s">
        <v>479</v>
      </c>
      <c r="N8" s="62" t="s">
        <v>1410</v>
      </c>
      <c r="O8" s="62" t="s">
        <v>1411</v>
      </c>
      <c r="P8" s="62" t="s">
        <v>1412</v>
      </c>
      <c r="Q8" s="62" t="s">
        <v>1413</v>
      </c>
      <c r="R8" s="62"/>
      <c r="S8" s="62"/>
    </row>
    <row r="9" spans="1:19" s="34" customFormat="1" hidden="1" x14ac:dyDescent="0.25">
      <c r="A9" s="62"/>
      <c r="B9" s="62"/>
      <c r="C9" s="62"/>
      <c r="D9" s="62" t="s">
        <v>1078</v>
      </c>
      <c r="E9" s="62" t="s">
        <v>1403</v>
      </c>
      <c r="F9" s="62" t="s">
        <v>1414</v>
      </c>
      <c r="G9" s="62" t="s">
        <v>1414</v>
      </c>
      <c r="H9" s="62" t="s">
        <v>1414</v>
      </c>
      <c r="I9" s="62" t="s">
        <v>1414</v>
      </c>
      <c r="J9" s="62" t="s">
        <v>1414</v>
      </c>
      <c r="K9" s="62" t="s">
        <v>1414</v>
      </c>
      <c r="L9" s="62" t="s">
        <v>1414</v>
      </c>
      <c r="M9" s="62" t="s">
        <v>1414</v>
      </c>
      <c r="N9" s="62" t="s">
        <v>1414</v>
      </c>
      <c r="O9" s="62" t="s">
        <v>1414</v>
      </c>
      <c r="P9" s="62" t="s">
        <v>1414</v>
      </c>
      <c r="Q9" s="62" t="s">
        <v>1414</v>
      </c>
      <c r="R9" s="62"/>
      <c r="S9" s="62"/>
    </row>
    <row r="10" spans="1:19" s="34" customFormat="1" hidden="1" x14ac:dyDescent="0.25">
      <c r="A10" s="62"/>
      <c r="B10" s="62"/>
      <c r="C10" s="62" t="s">
        <v>361</v>
      </c>
      <c r="D10" s="62" t="s">
        <v>760</v>
      </c>
      <c r="E10" s="62" t="s">
        <v>760</v>
      </c>
      <c r="F10" s="62"/>
      <c r="G10" s="62"/>
      <c r="H10" s="62"/>
      <c r="I10" s="62"/>
      <c r="J10" s="62"/>
      <c r="K10" s="62"/>
      <c r="L10" s="62"/>
      <c r="M10" s="62"/>
      <c r="N10" s="62"/>
      <c r="O10" s="62"/>
      <c r="P10" s="62"/>
      <c r="Q10" s="62"/>
      <c r="R10" s="62" t="s">
        <v>360</v>
      </c>
      <c r="S10" s="62" t="s">
        <v>362</v>
      </c>
    </row>
    <row r="11" spans="1:19" s="34" customFormat="1" x14ac:dyDescent="0.25">
      <c r="A11" s="62"/>
      <c r="B11" s="62"/>
      <c r="C11" s="62" t="s">
        <v>397</v>
      </c>
      <c r="D11" s="136" t="s">
        <v>1711</v>
      </c>
      <c r="E11" s="137"/>
      <c r="F11" s="137"/>
      <c r="G11" s="137"/>
      <c r="H11" s="137"/>
      <c r="I11" s="137"/>
      <c r="J11" s="137"/>
      <c r="K11" s="137"/>
      <c r="L11" s="137"/>
      <c r="M11" s="137"/>
      <c r="N11" s="137"/>
      <c r="O11" s="137"/>
      <c r="P11" s="137"/>
      <c r="Q11" s="138"/>
      <c r="R11" s="35"/>
      <c r="S11" s="62"/>
    </row>
    <row r="12" spans="1:19" s="34" customFormat="1" ht="45" x14ac:dyDescent="0.25">
      <c r="A12" s="62"/>
      <c r="B12" s="62"/>
      <c r="C12" s="63" t="s">
        <v>365</v>
      </c>
      <c r="D12" s="179" t="s">
        <v>1380</v>
      </c>
      <c r="E12" s="179" t="s">
        <v>1405</v>
      </c>
      <c r="F12" s="83" t="s">
        <v>1580</v>
      </c>
      <c r="G12" s="83" t="s">
        <v>1481</v>
      </c>
      <c r="H12" s="83" t="s">
        <v>1394</v>
      </c>
      <c r="I12" s="83" t="s">
        <v>1482</v>
      </c>
      <c r="J12" s="83" t="s">
        <v>1396</v>
      </c>
      <c r="K12" s="106" t="s">
        <v>1418</v>
      </c>
      <c r="L12" s="83" t="s">
        <v>1397</v>
      </c>
      <c r="M12" s="83" t="s">
        <v>1398</v>
      </c>
      <c r="N12" s="83" t="s">
        <v>1399</v>
      </c>
      <c r="O12" s="83" t="s">
        <v>1400</v>
      </c>
      <c r="P12" s="83" t="s">
        <v>1401</v>
      </c>
      <c r="Q12" s="83" t="s">
        <v>1402</v>
      </c>
      <c r="R12" s="35"/>
      <c r="S12" s="62"/>
    </row>
    <row r="13" spans="1:19" s="34" customFormat="1" x14ac:dyDescent="0.25">
      <c r="A13" s="62" t="s">
        <v>462</v>
      </c>
      <c r="B13" s="62"/>
      <c r="C13" s="63" t="s">
        <v>365</v>
      </c>
      <c r="D13" s="179"/>
      <c r="E13" s="179"/>
      <c r="F13" s="81" t="s">
        <v>464</v>
      </c>
      <c r="G13" s="83" t="s">
        <v>645</v>
      </c>
      <c r="H13" s="81" t="s">
        <v>689</v>
      </c>
      <c r="I13" s="83" t="s">
        <v>690</v>
      </c>
      <c r="J13" s="81" t="s">
        <v>691</v>
      </c>
      <c r="K13" s="83" t="s">
        <v>692</v>
      </c>
      <c r="L13" s="81" t="s">
        <v>693</v>
      </c>
      <c r="M13" s="83" t="s">
        <v>694</v>
      </c>
      <c r="N13" s="81" t="s">
        <v>769</v>
      </c>
      <c r="O13" s="83" t="s">
        <v>770</v>
      </c>
      <c r="P13" s="81" t="s">
        <v>771</v>
      </c>
      <c r="Q13" s="83" t="s">
        <v>772</v>
      </c>
      <c r="R13" s="35"/>
      <c r="S13" s="62"/>
    </row>
    <row r="14" spans="1:19" s="34" customFormat="1" x14ac:dyDescent="0.25">
      <c r="A14" s="62"/>
      <c r="B14" s="62"/>
      <c r="C14" s="62" t="s">
        <v>360</v>
      </c>
      <c r="D14" s="35"/>
      <c r="E14" s="35"/>
      <c r="F14" s="35"/>
      <c r="G14" s="35"/>
      <c r="H14" s="35"/>
      <c r="I14" s="35"/>
      <c r="J14" s="35"/>
      <c r="K14" s="35"/>
      <c r="L14" s="35"/>
      <c r="M14" s="35"/>
      <c r="N14" s="35"/>
      <c r="O14" s="35"/>
      <c r="P14" s="35"/>
      <c r="Q14" s="35"/>
      <c r="R14" s="35"/>
      <c r="S14" s="62"/>
    </row>
    <row r="15" spans="1:19" s="34" customFormat="1" x14ac:dyDescent="0.25">
      <c r="A15" s="62"/>
      <c r="B15" s="62"/>
      <c r="C15" s="63"/>
      <c r="D15" s="126" t="s">
        <v>1846</v>
      </c>
      <c r="E15" s="104"/>
      <c r="F15" s="69"/>
      <c r="G15" s="72"/>
      <c r="H15" s="79"/>
      <c r="I15" s="99"/>
      <c r="J15" s="100"/>
      <c r="K15" s="100"/>
      <c r="L15" s="80"/>
      <c r="M15" s="77"/>
      <c r="N15" s="101"/>
      <c r="O15" s="99"/>
      <c r="P15" s="101"/>
      <c r="Q15" s="100"/>
      <c r="R15" s="35"/>
      <c r="S15" s="62"/>
    </row>
    <row r="16" spans="1:19" s="34" customFormat="1" ht="81" customHeight="1" x14ac:dyDescent="0.25">
      <c r="A16" s="62"/>
      <c r="B16" s="62"/>
      <c r="C16" s="62" t="s">
        <v>360</v>
      </c>
      <c r="D16" s="141" t="s">
        <v>1816</v>
      </c>
      <c r="E16" s="154"/>
      <c r="F16" s="154"/>
      <c r="G16" s="154"/>
      <c r="H16" s="154"/>
      <c r="I16" s="154"/>
      <c r="J16" s="154"/>
      <c r="K16" s="154"/>
      <c r="L16" s="154"/>
      <c r="M16" s="154"/>
      <c r="N16" s="154"/>
      <c r="O16" s="154"/>
      <c r="P16" s="154"/>
      <c r="Q16" s="155"/>
      <c r="R16" s="35"/>
      <c r="S16" s="62"/>
    </row>
    <row r="17" spans="1:19" s="34" customFormat="1" x14ac:dyDescent="0.25">
      <c r="A17" s="65"/>
      <c r="B17" s="65"/>
      <c r="C17" s="62" t="s">
        <v>363</v>
      </c>
      <c r="D17" s="62"/>
      <c r="E17" s="62"/>
      <c r="F17" s="62"/>
      <c r="G17" s="62"/>
      <c r="H17" s="62"/>
      <c r="I17" s="62"/>
      <c r="J17" s="62"/>
      <c r="K17" s="62"/>
      <c r="L17" s="62"/>
      <c r="M17" s="62"/>
      <c r="N17" s="62"/>
      <c r="O17" s="62"/>
      <c r="P17" s="62"/>
      <c r="Q17" s="62"/>
      <c r="R17" s="62"/>
      <c r="S17" s="62" t="s">
        <v>364</v>
      </c>
    </row>
    <row r="18" spans="1:19" s="34" customFormat="1" x14ac:dyDescent="0.25"/>
  </sheetData>
  <mergeCells count="6">
    <mergeCell ref="E1:K1"/>
    <mergeCell ref="E12:E13"/>
    <mergeCell ref="D12:D13"/>
    <mergeCell ref="D11:Q11"/>
    <mergeCell ref="D16:Q16"/>
    <mergeCell ref="D4:I4"/>
  </mergeCells>
  <dataValidations count="2">
    <dataValidation type="decimal" allowBlank="1" showInputMessage="1" showErrorMessage="1" errorTitle="Input Error" error="Please enter a non-negative value between 0 and 999999999999999" sqref="G15 L15:M15">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5:E15"/>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5"/>
  <sheetViews>
    <sheetView workbookViewId="0">
      <selection activeCell="C16" sqref="C16"/>
    </sheetView>
  </sheetViews>
  <sheetFormatPr defaultRowHeight="15" x14ac:dyDescent="0.25"/>
  <cols>
    <col min="1" max="1" width="16.85546875" customWidth="1"/>
  </cols>
  <sheetData>
    <row r="1" spans="1:8" x14ac:dyDescent="0.25">
      <c r="A1" s="61" t="s">
        <v>1378</v>
      </c>
      <c r="B1" t="s">
        <v>958</v>
      </c>
      <c r="C1" t="s">
        <v>1377</v>
      </c>
      <c r="D1" t="s">
        <v>1379</v>
      </c>
      <c r="E1" s="27" t="s">
        <v>1806</v>
      </c>
      <c r="F1" t="s">
        <v>960</v>
      </c>
      <c r="G1" t="s">
        <v>961</v>
      </c>
      <c r="H1" t="s">
        <v>962</v>
      </c>
    </row>
    <row r="2" spans="1:8" x14ac:dyDescent="0.25">
      <c r="A2" t="s">
        <v>1391</v>
      </c>
      <c r="B2" t="s">
        <v>958</v>
      </c>
      <c r="C2" t="s">
        <v>1131</v>
      </c>
      <c r="D2" t="s">
        <v>1132</v>
      </c>
      <c r="E2" t="s">
        <v>1585</v>
      </c>
      <c r="F2" t="s">
        <v>960</v>
      </c>
      <c r="G2" t="s">
        <v>961</v>
      </c>
      <c r="H2" t="s">
        <v>962</v>
      </c>
    </row>
    <row r="3" spans="1:8" x14ac:dyDescent="0.25">
      <c r="A3" t="s">
        <v>1542</v>
      </c>
      <c r="B3" t="s">
        <v>958</v>
      </c>
      <c r="C3" t="s">
        <v>957</v>
      </c>
      <c r="D3" t="s">
        <v>959</v>
      </c>
      <c r="E3" s="27" t="s">
        <v>1807</v>
      </c>
      <c r="F3" t="s">
        <v>960</v>
      </c>
      <c r="G3" t="s">
        <v>961</v>
      </c>
      <c r="H3" t="s">
        <v>962</v>
      </c>
    </row>
    <row r="4" spans="1:8" x14ac:dyDescent="0.25">
      <c r="A4" t="s">
        <v>1542</v>
      </c>
      <c r="B4" t="s">
        <v>958</v>
      </c>
      <c r="C4" t="s">
        <v>1465</v>
      </c>
      <c r="D4" t="s">
        <v>1543</v>
      </c>
      <c r="E4" s="27" t="s">
        <v>1807</v>
      </c>
      <c r="F4" t="s">
        <v>960</v>
      </c>
      <c r="G4" t="s">
        <v>961</v>
      </c>
      <c r="H4" t="s">
        <v>962</v>
      </c>
    </row>
    <row r="5" spans="1:8" x14ac:dyDescent="0.25">
      <c r="A5" s="61" t="s">
        <v>1378</v>
      </c>
      <c r="B5" s="61" t="s">
        <v>958</v>
      </c>
      <c r="C5" s="61" t="s">
        <v>1377</v>
      </c>
      <c r="D5" s="61" t="s">
        <v>1808</v>
      </c>
      <c r="E5" s="27" t="s">
        <v>1806</v>
      </c>
      <c r="F5" s="61" t="s">
        <v>960</v>
      </c>
      <c r="G5" s="61" t="s">
        <v>961</v>
      </c>
      <c r="H5" s="61" t="s">
        <v>962</v>
      </c>
    </row>
  </sheetData>
  <phoneticPr fontId="3" type="noConversion"/>
  <hyperlinks>
    <hyperlink ref="E1" r:id="rId1"/>
    <hyperlink ref="E4" r:id="rId2"/>
    <hyperlink ref="E3" r:id="rId3"/>
    <hyperlink ref="E5" r:id="rId4"/>
  </hyperlinks>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A1:N18"/>
  <sheetViews>
    <sheetView showGridLines="0" topLeftCell="D1" workbookViewId="0">
      <selection sqref="A1:C1048576"/>
    </sheetView>
  </sheetViews>
  <sheetFormatPr defaultRowHeight="15" x14ac:dyDescent="0.25"/>
  <cols>
    <col min="1" max="3" width="0" hidden="1" customWidth="1"/>
    <col min="4" max="5" width="18.7109375" customWidth="1"/>
    <col min="6" max="12" width="20.7109375" customWidth="1"/>
  </cols>
  <sheetData>
    <row r="1" spans="1:14" ht="35.1" customHeight="1" x14ac:dyDescent="0.25">
      <c r="A1" s="12" t="s">
        <v>1415</v>
      </c>
      <c r="E1" s="144" t="s">
        <v>1797</v>
      </c>
      <c r="F1" s="145"/>
      <c r="G1" s="145"/>
      <c r="H1" s="145"/>
      <c r="I1" s="145"/>
      <c r="J1" s="145"/>
      <c r="K1" s="145"/>
    </row>
    <row r="3" spans="1:14" ht="25.5" customHeight="1" x14ac:dyDescent="0.25">
      <c r="D3" s="146" t="s">
        <v>1832</v>
      </c>
      <c r="E3" s="147"/>
      <c r="F3" s="147"/>
      <c r="G3" s="147"/>
      <c r="H3" s="147"/>
      <c r="I3" s="151"/>
    </row>
    <row r="7" spans="1:14" x14ac:dyDescent="0.25">
      <c r="A7" s="62"/>
      <c r="B7" s="62" t="b">
        <v>0</v>
      </c>
      <c r="C7" s="62" t="s">
        <v>1416</v>
      </c>
      <c r="D7" s="62"/>
      <c r="E7" s="62"/>
      <c r="F7" s="62"/>
      <c r="G7" s="62"/>
      <c r="H7" s="62"/>
      <c r="I7" s="62"/>
      <c r="J7" s="62"/>
      <c r="K7" s="62"/>
      <c r="L7" s="62"/>
      <c r="M7" s="62"/>
      <c r="N7" s="62"/>
    </row>
    <row r="8" spans="1:14" hidden="1" x14ac:dyDescent="0.25">
      <c r="A8" s="62"/>
      <c r="B8" s="62"/>
      <c r="C8" s="62"/>
      <c r="D8" s="62"/>
      <c r="E8" s="62"/>
      <c r="F8" s="62" t="s">
        <v>1766</v>
      </c>
      <c r="G8" s="62" t="s">
        <v>1576</v>
      </c>
      <c r="H8" s="62" t="s">
        <v>1421</v>
      </c>
      <c r="I8" s="62" t="s">
        <v>1422</v>
      </c>
      <c r="J8" s="62" t="s">
        <v>1409</v>
      </c>
      <c r="K8" s="62" t="s">
        <v>488</v>
      </c>
      <c r="L8" s="62" t="s">
        <v>1423</v>
      </c>
      <c r="M8" s="62"/>
      <c r="N8" s="62"/>
    </row>
    <row r="9" spans="1:14" hidden="1" x14ac:dyDescent="0.25">
      <c r="A9" s="62"/>
      <c r="B9" s="62"/>
      <c r="C9" s="62"/>
      <c r="D9" s="62" t="s">
        <v>1078</v>
      </c>
      <c r="E9" s="62" t="s">
        <v>1403</v>
      </c>
      <c r="F9" s="62" t="s">
        <v>1424</v>
      </c>
      <c r="G9" s="62" t="s">
        <v>1424</v>
      </c>
      <c r="H9" s="62" t="s">
        <v>1424</v>
      </c>
      <c r="I9" s="62" t="s">
        <v>1424</v>
      </c>
      <c r="J9" s="62" t="s">
        <v>1424</v>
      </c>
      <c r="K9" s="62" t="s">
        <v>1424</v>
      </c>
      <c r="L9" s="62" t="s">
        <v>1424</v>
      </c>
      <c r="M9" s="62"/>
      <c r="N9" s="62"/>
    </row>
    <row r="10" spans="1:14" hidden="1" x14ac:dyDescent="0.25">
      <c r="A10" s="62"/>
      <c r="B10" s="62"/>
      <c r="C10" s="62" t="s">
        <v>361</v>
      </c>
      <c r="D10" s="62" t="s">
        <v>760</v>
      </c>
      <c r="E10" s="62" t="s">
        <v>760</v>
      </c>
      <c r="F10" s="62"/>
      <c r="G10" s="62"/>
      <c r="H10" s="62"/>
      <c r="I10" s="62"/>
      <c r="J10" s="62"/>
      <c r="K10" s="62"/>
      <c r="L10" s="62"/>
      <c r="M10" s="62" t="s">
        <v>360</v>
      </c>
      <c r="N10" s="62" t="s">
        <v>362</v>
      </c>
    </row>
    <row r="11" spans="1:14" s="22" customFormat="1" x14ac:dyDescent="0.25">
      <c r="A11" s="62"/>
      <c r="B11" s="62"/>
      <c r="C11" s="62" t="s">
        <v>397</v>
      </c>
      <c r="D11" s="136" t="s">
        <v>1712</v>
      </c>
      <c r="E11" s="137"/>
      <c r="F11" s="137"/>
      <c r="G11" s="137"/>
      <c r="H11" s="137"/>
      <c r="I11" s="137"/>
      <c r="J11" s="137"/>
      <c r="K11" s="137"/>
      <c r="L11" s="138"/>
      <c r="N11" s="62"/>
    </row>
    <row r="12" spans="1:14" s="22" customFormat="1" ht="75" x14ac:dyDescent="0.25">
      <c r="A12" s="62"/>
      <c r="B12" s="62"/>
      <c r="C12" s="63" t="s">
        <v>365</v>
      </c>
      <c r="D12" s="139" t="s">
        <v>1404</v>
      </c>
      <c r="E12" s="139" t="s">
        <v>1420</v>
      </c>
      <c r="F12" s="94" t="s">
        <v>1765</v>
      </c>
      <c r="G12" s="83" t="s">
        <v>1580</v>
      </c>
      <c r="H12" s="83" t="s">
        <v>862</v>
      </c>
      <c r="I12" s="83" t="s">
        <v>1417</v>
      </c>
      <c r="J12" s="106" t="s">
        <v>1418</v>
      </c>
      <c r="K12" s="83" t="s">
        <v>992</v>
      </c>
      <c r="L12" s="83" t="s">
        <v>1419</v>
      </c>
      <c r="N12" s="62"/>
    </row>
    <row r="13" spans="1:14" s="22" customFormat="1" x14ac:dyDescent="0.25">
      <c r="A13" s="62" t="s">
        <v>462</v>
      </c>
      <c r="B13" s="62"/>
      <c r="C13" s="63" t="s">
        <v>365</v>
      </c>
      <c r="D13" s="140"/>
      <c r="E13" s="140"/>
      <c r="F13" s="83" t="s">
        <v>464</v>
      </c>
      <c r="G13" s="81" t="s">
        <v>645</v>
      </c>
      <c r="H13" s="83" t="s">
        <v>689</v>
      </c>
      <c r="I13" s="81" t="s">
        <v>690</v>
      </c>
      <c r="J13" s="83" t="s">
        <v>691</v>
      </c>
      <c r="K13" s="81" t="s">
        <v>692</v>
      </c>
      <c r="L13" s="83" t="s">
        <v>693</v>
      </c>
      <c r="N13" s="62"/>
    </row>
    <row r="14" spans="1:14" x14ac:dyDescent="0.25">
      <c r="A14" s="62"/>
      <c r="B14" s="62"/>
      <c r="C14" s="62" t="s">
        <v>360</v>
      </c>
      <c r="D14" s="22"/>
      <c r="E14" s="22"/>
      <c r="F14" s="61"/>
      <c r="G14" s="22"/>
      <c r="N14" s="62"/>
    </row>
    <row r="15" spans="1:14" x14ac:dyDescent="0.25">
      <c r="A15" s="62"/>
      <c r="B15" s="62"/>
      <c r="C15" s="63"/>
      <c r="D15" s="126" t="s">
        <v>1846</v>
      </c>
      <c r="E15" s="104"/>
      <c r="F15" s="79"/>
      <c r="G15" s="69"/>
      <c r="H15" s="72"/>
      <c r="I15" s="96"/>
      <c r="J15" s="96"/>
      <c r="K15" s="72"/>
      <c r="L15" s="102"/>
      <c r="N15" s="62"/>
    </row>
    <row r="16" spans="1:14" s="32" customFormat="1" ht="108" customHeight="1" x14ac:dyDescent="0.25">
      <c r="A16" s="62"/>
      <c r="B16" s="62"/>
      <c r="C16" s="62" t="s">
        <v>360</v>
      </c>
      <c r="D16" s="141" t="s">
        <v>1813</v>
      </c>
      <c r="E16" s="154"/>
      <c r="F16" s="154"/>
      <c r="G16" s="154"/>
      <c r="H16" s="154"/>
      <c r="I16" s="154"/>
      <c r="J16" s="154"/>
      <c r="K16" s="154"/>
      <c r="L16" s="155"/>
      <c r="N16" s="62"/>
    </row>
    <row r="17" spans="1:14" x14ac:dyDescent="0.25">
      <c r="A17" s="62"/>
      <c r="B17" s="62"/>
      <c r="C17" s="62" t="s">
        <v>363</v>
      </c>
      <c r="D17" s="62"/>
      <c r="E17" s="62"/>
      <c r="F17" s="62"/>
      <c r="G17" s="62"/>
      <c r="H17" s="62"/>
      <c r="I17" s="62"/>
      <c r="J17" s="62"/>
      <c r="K17" s="62"/>
      <c r="L17" s="62"/>
      <c r="M17" s="62"/>
      <c r="N17" s="62" t="s">
        <v>364</v>
      </c>
    </row>
    <row r="18" spans="1:14" x14ac:dyDescent="0.25">
      <c r="D18" s="22"/>
      <c r="E18" s="22"/>
      <c r="F18" s="22"/>
    </row>
  </sheetData>
  <mergeCells count="6">
    <mergeCell ref="D16:L16"/>
    <mergeCell ref="E1:K1"/>
    <mergeCell ref="D12:D13"/>
    <mergeCell ref="E12:E13"/>
    <mergeCell ref="D11:L11"/>
    <mergeCell ref="D3:I3"/>
  </mergeCells>
  <dataValidations count="2">
    <dataValidation type="decimal" allowBlank="1" showInputMessage="1" showErrorMessage="1" errorTitle="Input Error" error="Please enter a non-negative value between 0 and 999999999999999" sqref="H15 K15">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5:E15"/>
  </dataValidations>
  <pageMargins left="0.7" right="0.7" top="0.75" bottom="0.75" header="0.3" footer="0.3"/>
  <pageSetup orientation="portrait" r:id="rId1"/>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dimension ref="A1:Q18"/>
  <sheetViews>
    <sheetView showGridLines="0" topLeftCell="D1" workbookViewId="0">
      <selection sqref="A1:C1048576"/>
    </sheetView>
  </sheetViews>
  <sheetFormatPr defaultRowHeight="15" x14ac:dyDescent="0.25"/>
  <cols>
    <col min="1" max="3" width="0" hidden="1" customWidth="1"/>
    <col min="4" max="5" width="15.7109375" customWidth="1"/>
    <col min="6" max="15" width="20.7109375" customWidth="1"/>
  </cols>
  <sheetData>
    <row r="1" spans="1:17" ht="35.1" customHeight="1" x14ac:dyDescent="0.25">
      <c r="A1" s="12" t="s">
        <v>1425</v>
      </c>
      <c r="E1" s="144" t="s">
        <v>1798</v>
      </c>
      <c r="F1" s="145"/>
      <c r="G1" s="145"/>
      <c r="H1" s="145"/>
      <c r="I1" s="145"/>
      <c r="J1" s="145"/>
      <c r="K1" s="145"/>
    </row>
    <row r="3" spans="1:17" ht="21" customHeight="1" x14ac:dyDescent="0.25">
      <c r="D3" s="146" t="s">
        <v>1832</v>
      </c>
      <c r="E3" s="147"/>
      <c r="F3" s="147"/>
      <c r="G3" s="147"/>
      <c r="H3" s="147"/>
      <c r="I3" s="151"/>
    </row>
    <row r="7" spans="1:17" x14ac:dyDescent="0.25">
      <c r="A7" s="62"/>
      <c r="B7" s="62" t="b">
        <v>0</v>
      </c>
      <c r="C7" s="62" t="s">
        <v>1426</v>
      </c>
      <c r="D7" s="62"/>
      <c r="E7" s="62"/>
      <c r="F7" s="62"/>
      <c r="G7" s="62"/>
      <c r="H7" s="62"/>
      <c r="I7" s="62"/>
      <c r="J7" s="62"/>
      <c r="K7" s="62"/>
      <c r="L7" s="62"/>
      <c r="M7" s="62"/>
      <c r="N7" s="62"/>
      <c r="O7" s="62"/>
      <c r="P7" s="62"/>
      <c r="Q7" s="62"/>
    </row>
    <row r="8" spans="1:17" hidden="1" x14ac:dyDescent="0.25">
      <c r="A8" s="62"/>
      <c r="B8" s="62"/>
      <c r="C8" s="62"/>
      <c r="D8" s="62"/>
      <c r="E8" s="62"/>
      <c r="F8" s="62" t="s">
        <v>1576</v>
      </c>
      <c r="G8" s="62" t="s">
        <v>1406</v>
      </c>
      <c r="H8" s="62" t="s">
        <v>1431</v>
      </c>
      <c r="I8" s="62" t="s">
        <v>1407</v>
      </c>
      <c r="J8" s="62" t="s">
        <v>1385</v>
      </c>
      <c r="K8" s="62" t="s">
        <v>1408</v>
      </c>
      <c r="L8" s="62" t="s">
        <v>1409</v>
      </c>
      <c r="M8" s="62" t="s">
        <v>1432</v>
      </c>
      <c r="N8" s="62" t="s">
        <v>489</v>
      </c>
      <c r="O8" s="62" t="s">
        <v>1433</v>
      </c>
      <c r="P8" s="62"/>
      <c r="Q8" s="62"/>
    </row>
    <row r="9" spans="1:17" hidden="1" x14ac:dyDescent="0.25">
      <c r="A9" s="62"/>
      <c r="B9" s="62"/>
      <c r="C9" s="62"/>
      <c r="D9" s="62" t="s">
        <v>1078</v>
      </c>
      <c r="E9" s="62" t="s">
        <v>1403</v>
      </c>
      <c r="F9" s="62" t="s">
        <v>1434</v>
      </c>
      <c r="G9" s="62" t="s">
        <v>1434</v>
      </c>
      <c r="H9" s="62" t="s">
        <v>1434</v>
      </c>
      <c r="I9" s="62" t="s">
        <v>1434</v>
      </c>
      <c r="J9" s="62" t="s">
        <v>1434</v>
      </c>
      <c r="K9" s="62" t="s">
        <v>1434</v>
      </c>
      <c r="L9" s="62" t="s">
        <v>1434</v>
      </c>
      <c r="M9" s="62" t="s">
        <v>1434</v>
      </c>
      <c r="N9" s="62" t="s">
        <v>1434</v>
      </c>
      <c r="O9" s="62" t="s">
        <v>1434</v>
      </c>
      <c r="P9" s="62"/>
      <c r="Q9" s="62"/>
    </row>
    <row r="10" spans="1:17" hidden="1" x14ac:dyDescent="0.25">
      <c r="A10" s="62"/>
      <c r="B10" s="62"/>
      <c r="C10" s="62" t="s">
        <v>361</v>
      </c>
      <c r="D10" s="62" t="s">
        <v>760</v>
      </c>
      <c r="E10" s="62" t="s">
        <v>760</v>
      </c>
      <c r="F10" s="62"/>
      <c r="G10" s="62"/>
      <c r="H10" s="62"/>
      <c r="I10" s="62"/>
      <c r="J10" s="62"/>
      <c r="K10" s="62"/>
      <c r="L10" s="62"/>
      <c r="M10" s="62"/>
      <c r="N10" s="62"/>
      <c r="O10" s="62"/>
      <c r="P10" s="62" t="s">
        <v>360</v>
      </c>
      <c r="Q10" s="62" t="s">
        <v>362</v>
      </c>
    </row>
    <row r="11" spans="1:17" s="22" customFormat="1" x14ac:dyDescent="0.25">
      <c r="A11" s="62"/>
      <c r="B11" s="62"/>
      <c r="C11" s="62" t="s">
        <v>397</v>
      </c>
      <c r="D11" s="136" t="s">
        <v>1713</v>
      </c>
      <c r="E11" s="137"/>
      <c r="F11" s="137"/>
      <c r="G11" s="137"/>
      <c r="H11" s="137"/>
      <c r="I11" s="137"/>
      <c r="J11" s="137"/>
      <c r="K11" s="137"/>
      <c r="L11" s="137"/>
      <c r="M11" s="137"/>
      <c r="N11" s="137"/>
      <c r="O11" s="138"/>
      <c r="Q11" s="62"/>
    </row>
    <row r="12" spans="1:17" s="22" customFormat="1" ht="30" x14ac:dyDescent="0.25">
      <c r="A12" s="62"/>
      <c r="B12" s="62"/>
      <c r="C12" s="63" t="s">
        <v>365</v>
      </c>
      <c r="D12" s="139" t="s">
        <v>1404</v>
      </c>
      <c r="E12" s="139" t="s">
        <v>1405</v>
      </c>
      <c r="F12" s="83" t="s">
        <v>1580</v>
      </c>
      <c r="G12" s="83" t="s">
        <v>1393</v>
      </c>
      <c r="H12" s="83" t="s">
        <v>1427</v>
      </c>
      <c r="I12" s="83" t="s">
        <v>1394</v>
      </c>
      <c r="J12" s="83" t="s">
        <v>1395</v>
      </c>
      <c r="K12" s="83" t="s">
        <v>1428</v>
      </c>
      <c r="L12" s="83" t="s">
        <v>1418</v>
      </c>
      <c r="M12" s="83" t="s">
        <v>1429</v>
      </c>
      <c r="N12" s="83" t="s">
        <v>1398</v>
      </c>
      <c r="O12" s="83" t="s">
        <v>1430</v>
      </c>
      <c r="Q12" s="62"/>
    </row>
    <row r="13" spans="1:17" s="22" customFormat="1" x14ac:dyDescent="0.25">
      <c r="A13" s="62" t="s">
        <v>462</v>
      </c>
      <c r="B13" s="62"/>
      <c r="C13" s="63" t="s">
        <v>365</v>
      </c>
      <c r="D13" s="140"/>
      <c r="E13" s="140"/>
      <c r="F13" s="81" t="s">
        <v>464</v>
      </c>
      <c r="G13" s="83" t="s">
        <v>645</v>
      </c>
      <c r="H13" s="81" t="s">
        <v>689</v>
      </c>
      <c r="I13" s="83" t="s">
        <v>690</v>
      </c>
      <c r="J13" s="81" t="s">
        <v>691</v>
      </c>
      <c r="K13" s="83" t="s">
        <v>692</v>
      </c>
      <c r="L13" s="81" t="s">
        <v>693</v>
      </c>
      <c r="M13" s="83" t="s">
        <v>694</v>
      </c>
      <c r="N13" s="81" t="s">
        <v>769</v>
      </c>
      <c r="O13" s="83" t="s">
        <v>770</v>
      </c>
      <c r="Q13" s="62"/>
    </row>
    <row r="14" spans="1:17" x14ac:dyDescent="0.25">
      <c r="A14" s="62"/>
      <c r="B14" s="62"/>
      <c r="C14" s="62" t="s">
        <v>360</v>
      </c>
      <c r="D14" s="22"/>
      <c r="E14" s="22"/>
      <c r="F14" s="22"/>
      <c r="Q14" s="62"/>
    </row>
    <row r="15" spans="1:17" x14ac:dyDescent="0.25">
      <c r="A15" s="62"/>
      <c r="B15" s="62"/>
      <c r="C15" s="63"/>
      <c r="D15" s="126" t="s">
        <v>1846</v>
      </c>
      <c r="E15" s="104"/>
      <c r="F15" s="69"/>
      <c r="G15" s="72"/>
      <c r="H15" s="72"/>
      <c r="I15" s="69"/>
      <c r="J15" s="98"/>
      <c r="K15" s="96"/>
      <c r="L15" s="96"/>
      <c r="M15" s="74"/>
      <c r="N15" s="72"/>
      <c r="O15" s="98"/>
      <c r="Q15" s="62"/>
    </row>
    <row r="16" spans="1:17" s="32" customFormat="1" ht="79.5" customHeight="1" x14ac:dyDescent="0.25">
      <c r="A16" s="62"/>
      <c r="B16" s="62"/>
      <c r="C16" s="62" t="s">
        <v>360</v>
      </c>
      <c r="D16" s="141" t="s">
        <v>1818</v>
      </c>
      <c r="E16" s="154"/>
      <c r="F16" s="154"/>
      <c r="G16" s="154"/>
      <c r="H16" s="154"/>
      <c r="I16" s="154"/>
      <c r="J16" s="154"/>
      <c r="K16" s="154"/>
      <c r="L16" s="154"/>
      <c r="M16" s="154"/>
      <c r="N16" s="154"/>
      <c r="O16" s="155"/>
      <c r="Q16" s="62"/>
    </row>
    <row r="17" spans="1:17" x14ac:dyDescent="0.25">
      <c r="A17" s="62"/>
      <c r="B17" s="62"/>
      <c r="C17" s="62" t="s">
        <v>363</v>
      </c>
      <c r="D17" s="62"/>
      <c r="E17" s="62"/>
      <c r="F17" s="62"/>
      <c r="G17" s="62"/>
      <c r="H17" s="62"/>
      <c r="I17" s="62"/>
      <c r="J17" s="62"/>
      <c r="K17" s="62"/>
      <c r="L17" s="62"/>
      <c r="M17" s="62"/>
      <c r="N17" s="62"/>
      <c r="O17" s="62"/>
      <c r="P17" s="62"/>
      <c r="Q17" s="62" t="s">
        <v>364</v>
      </c>
    </row>
    <row r="18" spans="1:17" x14ac:dyDescent="0.25">
      <c r="D18" s="22"/>
      <c r="E18" s="22"/>
      <c r="F18" s="22"/>
    </row>
  </sheetData>
  <mergeCells count="6">
    <mergeCell ref="D16:O16"/>
    <mergeCell ref="E1:K1"/>
    <mergeCell ref="D12:D13"/>
    <mergeCell ref="E12:E13"/>
    <mergeCell ref="D11:O11"/>
    <mergeCell ref="D3:I3"/>
  </mergeCells>
  <dataValidations count="2">
    <dataValidation type="decimal" allowBlank="1" showInputMessage="1" showErrorMessage="1" errorTitle="Input Error" error="Please enter a non-negative value between 0 and 999999999999999" sqref="M15:N15 G15:H15">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5:E15"/>
  </dataValidations>
  <pageMargins left="0.7" right="0.7" top="0.75" bottom="0.75" header="0.3" footer="0.3"/>
  <drawing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S18"/>
  <sheetViews>
    <sheetView showGridLines="0" topLeftCell="D1" workbookViewId="0">
      <selection sqref="A1:C1048576"/>
    </sheetView>
  </sheetViews>
  <sheetFormatPr defaultRowHeight="15" x14ac:dyDescent="0.25"/>
  <cols>
    <col min="1" max="3" width="0" hidden="1" customWidth="1"/>
    <col min="4" max="5" width="18.7109375" customWidth="1"/>
    <col min="6" max="17" width="20.7109375" customWidth="1"/>
  </cols>
  <sheetData>
    <row r="1" spans="1:19" ht="35.1" customHeight="1" x14ac:dyDescent="0.25">
      <c r="A1" s="39" t="s">
        <v>1483</v>
      </c>
      <c r="B1" s="38"/>
      <c r="C1" s="38"/>
      <c r="D1" s="38"/>
      <c r="E1" s="144" t="s">
        <v>1799</v>
      </c>
      <c r="F1" s="145"/>
      <c r="G1" s="145"/>
      <c r="H1" s="145"/>
      <c r="I1" s="145"/>
      <c r="J1" s="145"/>
      <c r="K1" s="145"/>
      <c r="L1" s="38"/>
      <c r="M1" s="38"/>
      <c r="N1" s="38"/>
      <c r="O1" s="38"/>
      <c r="P1" s="38"/>
      <c r="Q1" s="38"/>
      <c r="R1" s="38"/>
      <c r="S1" s="38"/>
    </row>
    <row r="2" spans="1:19" x14ac:dyDescent="0.25">
      <c r="A2" s="35"/>
      <c r="B2" s="35"/>
      <c r="C2" s="35"/>
      <c r="D2" s="35"/>
      <c r="E2" s="35"/>
      <c r="F2" s="35"/>
      <c r="G2" s="35"/>
      <c r="H2" s="35"/>
      <c r="I2" s="35"/>
      <c r="J2" s="35"/>
      <c r="K2" s="35"/>
      <c r="L2" s="35"/>
      <c r="M2" s="35"/>
      <c r="N2" s="35"/>
      <c r="O2" s="35"/>
      <c r="P2" s="35"/>
      <c r="Q2" s="35"/>
      <c r="R2" s="35"/>
      <c r="S2" s="35"/>
    </row>
    <row r="3" spans="1:19" ht="18.75" customHeight="1" x14ac:dyDescent="0.25">
      <c r="A3" s="38"/>
      <c r="B3" s="38"/>
      <c r="C3" s="38"/>
      <c r="D3" s="146" t="s">
        <v>1832</v>
      </c>
      <c r="E3" s="147"/>
      <c r="F3" s="147"/>
      <c r="G3" s="147"/>
      <c r="H3" s="147"/>
      <c r="I3" s="151"/>
      <c r="J3" s="38"/>
      <c r="K3" s="38"/>
      <c r="L3" s="38"/>
      <c r="M3" s="38"/>
      <c r="N3" s="38"/>
      <c r="O3" s="38"/>
      <c r="P3" s="38"/>
      <c r="Q3" s="38"/>
      <c r="R3" s="38"/>
      <c r="S3" s="38"/>
    </row>
    <row r="4" spans="1:19" x14ac:dyDescent="0.25">
      <c r="A4" s="35"/>
      <c r="B4" s="35"/>
      <c r="C4" s="35"/>
      <c r="D4" s="35"/>
      <c r="E4" s="35"/>
      <c r="F4" s="35"/>
      <c r="G4" s="35"/>
      <c r="H4" s="35"/>
      <c r="I4" s="35"/>
      <c r="J4" s="35"/>
      <c r="K4" s="35"/>
      <c r="L4" s="35"/>
      <c r="M4" s="35"/>
      <c r="N4" s="35"/>
      <c r="O4" s="35"/>
      <c r="P4" s="35"/>
      <c r="Q4" s="35"/>
      <c r="R4" s="35"/>
      <c r="S4" s="35"/>
    </row>
    <row r="5" spans="1:19" x14ac:dyDescent="0.25">
      <c r="A5" s="35"/>
      <c r="B5" s="35"/>
      <c r="C5" s="35"/>
      <c r="D5" s="35"/>
      <c r="E5" s="35"/>
      <c r="F5" s="35"/>
      <c r="G5" s="35"/>
      <c r="H5" s="35"/>
      <c r="I5" s="35"/>
      <c r="J5" s="35"/>
      <c r="K5" s="35"/>
      <c r="L5" s="35"/>
      <c r="M5" s="35"/>
      <c r="N5" s="35"/>
      <c r="O5" s="35"/>
      <c r="P5" s="35"/>
      <c r="Q5" s="35"/>
      <c r="R5" s="35"/>
      <c r="S5" s="35"/>
    </row>
    <row r="6" spans="1:19" x14ac:dyDescent="0.25">
      <c r="A6" s="62"/>
      <c r="B6" s="62" t="b">
        <v>0</v>
      </c>
      <c r="C6" s="62" t="s">
        <v>1484</v>
      </c>
      <c r="D6" s="62"/>
      <c r="E6" s="62"/>
      <c r="F6" s="62"/>
      <c r="G6" s="62"/>
      <c r="H6" s="62"/>
      <c r="I6" s="62"/>
      <c r="J6" s="62"/>
      <c r="K6" s="62"/>
      <c r="L6" s="62"/>
      <c r="M6" s="62"/>
      <c r="N6" s="62"/>
      <c r="O6" s="62"/>
      <c r="P6" s="62"/>
      <c r="Q6" s="62"/>
      <c r="R6" s="62"/>
      <c r="S6" s="62"/>
    </row>
    <row r="7" spans="1:19" s="37" customFormat="1" hidden="1" x14ac:dyDescent="0.25">
      <c r="A7" s="62"/>
      <c r="B7" s="62"/>
      <c r="C7" s="62"/>
      <c r="D7" s="62"/>
      <c r="E7" s="62"/>
      <c r="F7" s="62" t="s">
        <v>1576</v>
      </c>
      <c r="G7" s="62" t="s">
        <v>1406</v>
      </c>
      <c r="H7" s="62" t="s">
        <v>1407</v>
      </c>
      <c r="I7" s="62" t="s">
        <v>1385</v>
      </c>
      <c r="J7" s="62" t="s">
        <v>1408</v>
      </c>
      <c r="K7" s="62" t="s">
        <v>1409</v>
      </c>
      <c r="L7" s="62" t="s">
        <v>1571</v>
      </c>
      <c r="M7" s="62" t="s">
        <v>479</v>
      </c>
      <c r="N7" s="62" t="s">
        <v>1410</v>
      </c>
      <c r="O7" s="62" t="s">
        <v>1411</v>
      </c>
      <c r="P7" s="62" t="s">
        <v>1412</v>
      </c>
      <c r="Q7" s="62" t="s">
        <v>1413</v>
      </c>
      <c r="R7" s="62"/>
      <c r="S7" s="62"/>
    </row>
    <row r="8" spans="1:19" s="37" customFormat="1" hidden="1" x14ac:dyDescent="0.25">
      <c r="A8" s="62"/>
      <c r="B8" s="62"/>
      <c r="C8" s="62"/>
      <c r="D8" s="62" t="s">
        <v>1078</v>
      </c>
      <c r="E8" s="62" t="s">
        <v>1403</v>
      </c>
      <c r="F8" s="62" t="s">
        <v>1435</v>
      </c>
      <c r="G8" s="62" t="s">
        <v>1435</v>
      </c>
      <c r="H8" s="62" t="s">
        <v>1435</v>
      </c>
      <c r="I8" s="62" t="s">
        <v>1435</v>
      </c>
      <c r="J8" s="62" t="s">
        <v>1435</v>
      </c>
      <c r="K8" s="62" t="s">
        <v>1435</v>
      </c>
      <c r="L8" s="62" t="s">
        <v>1435</v>
      </c>
      <c r="M8" s="62" t="s">
        <v>1435</v>
      </c>
      <c r="N8" s="62" t="s">
        <v>1435</v>
      </c>
      <c r="O8" s="62" t="s">
        <v>1435</v>
      </c>
      <c r="P8" s="62" t="s">
        <v>1435</v>
      </c>
      <c r="Q8" s="62" t="s">
        <v>1435</v>
      </c>
      <c r="R8" s="62"/>
      <c r="S8" s="62"/>
    </row>
    <row r="9" spans="1:19" s="37" customFormat="1" hidden="1" x14ac:dyDescent="0.25">
      <c r="A9" s="62"/>
      <c r="B9" s="62"/>
      <c r="C9" s="62" t="s">
        <v>361</v>
      </c>
      <c r="D9" s="62" t="s">
        <v>760</v>
      </c>
      <c r="E9" s="62" t="s">
        <v>760</v>
      </c>
      <c r="F9" s="62"/>
      <c r="G9" s="62"/>
      <c r="H9" s="62"/>
      <c r="I9" s="62"/>
      <c r="J9" s="62"/>
      <c r="K9" s="62"/>
      <c r="L9" s="62"/>
      <c r="M9" s="62"/>
      <c r="N9" s="62"/>
      <c r="O9" s="62"/>
      <c r="P9" s="62"/>
      <c r="Q9" s="62"/>
      <c r="R9" s="62" t="s">
        <v>360</v>
      </c>
      <c r="S9" s="62" t="s">
        <v>362</v>
      </c>
    </row>
    <row r="10" spans="1:19" s="37" customFormat="1" x14ac:dyDescent="0.25">
      <c r="A10" s="62"/>
      <c r="B10" s="62"/>
      <c r="C10" s="62" t="s">
        <v>397</v>
      </c>
      <c r="D10" s="136" t="s">
        <v>1714</v>
      </c>
      <c r="E10" s="137"/>
      <c r="F10" s="137"/>
      <c r="G10" s="137"/>
      <c r="H10" s="137"/>
      <c r="I10" s="137"/>
      <c r="J10" s="137"/>
      <c r="K10" s="137"/>
      <c r="L10" s="137"/>
      <c r="M10" s="137"/>
      <c r="N10" s="137"/>
      <c r="O10" s="137"/>
      <c r="P10" s="137"/>
      <c r="Q10" s="138"/>
      <c r="R10" s="38"/>
      <c r="S10" s="62"/>
    </row>
    <row r="11" spans="1:19" s="37" customFormat="1" ht="45" x14ac:dyDescent="0.25">
      <c r="A11" s="62"/>
      <c r="B11" s="62"/>
      <c r="C11" s="62" t="s">
        <v>365</v>
      </c>
      <c r="D11" s="139" t="s">
        <v>1380</v>
      </c>
      <c r="E11" s="139" t="s">
        <v>1405</v>
      </c>
      <c r="F11" s="83" t="s">
        <v>1580</v>
      </c>
      <c r="G11" s="83" t="s">
        <v>1481</v>
      </c>
      <c r="H11" s="83" t="s">
        <v>1394</v>
      </c>
      <c r="I11" s="83" t="s">
        <v>1482</v>
      </c>
      <c r="J11" s="83" t="s">
        <v>1396</v>
      </c>
      <c r="K11" s="83" t="s">
        <v>1418</v>
      </c>
      <c r="L11" s="83" t="s">
        <v>1397</v>
      </c>
      <c r="M11" s="83" t="s">
        <v>1398</v>
      </c>
      <c r="N11" s="83" t="s">
        <v>1399</v>
      </c>
      <c r="O11" s="83" t="s">
        <v>1400</v>
      </c>
      <c r="P11" s="83" t="s">
        <v>1401</v>
      </c>
      <c r="Q11" s="83" t="s">
        <v>1756</v>
      </c>
      <c r="R11" s="38"/>
      <c r="S11" s="62"/>
    </row>
    <row r="12" spans="1:19" s="37" customFormat="1" x14ac:dyDescent="0.25">
      <c r="A12" s="62" t="s">
        <v>462</v>
      </c>
      <c r="B12" s="62"/>
      <c r="C12" s="62" t="s">
        <v>365</v>
      </c>
      <c r="D12" s="140"/>
      <c r="E12" s="140"/>
      <c r="F12" s="81" t="s">
        <v>464</v>
      </c>
      <c r="G12" s="83" t="s">
        <v>645</v>
      </c>
      <c r="H12" s="81" t="s">
        <v>689</v>
      </c>
      <c r="I12" s="83" t="s">
        <v>690</v>
      </c>
      <c r="J12" s="81" t="s">
        <v>691</v>
      </c>
      <c r="K12" s="83" t="s">
        <v>692</v>
      </c>
      <c r="L12" s="81" t="s">
        <v>693</v>
      </c>
      <c r="M12" s="83" t="s">
        <v>694</v>
      </c>
      <c r="N12" s="81" t="s">
        <v>769</v>
      </c>
      <c r="O12" s="83" t="s">
        <v>770</v>
      </c>
      <c r="P12" s="81" t="s">
        <v>771</v>
      </c>
      <c r="Q12" s="83" t="s">
        <v>772</v>
      </c>
      <c r="R12" s="38"/>
      <c r="S12" s="62"/>
    </row>
    <row r="13" spans="1:19" s="37" customFormat="1" x14ac:dyDescent="0.25">
      <c r="A13" s="62"/>
      <c r="B13" s="62"/>
      <c r="C13" s="62" t="s">
        <v>360</v>
      </c>
      <c r="D13" s="38"/>
      <c r="E13" s="38"/>
      <c r="F13" s="38"/>
      <c r="G13" s="38"/>
      <c r="H13" s="38"/>
      <c r="I13" s="38"/>
      <c r="J13" s="38"/>
      <c r="K13" s="38"/>
      <c r="L13" s="38"/>
      <c r="M13" s="38"/>
      <c r="N13" s="38"/>
      <c r="O13" s="38"/>
      <c r="P13" s="38"/>
      <c r="Q13" s="38"/>
      <c r="R13" s="38"/>
      <c r="S13" s="62"/>
    </row>
    <row r="14" spans="1:19" s="37" customFormat="1" x14ac:dyDescent="0.25">
      <c r="A14" s="62"/>
      <c r="B14" s="62"/>
      <c r="C14" s="63"/>
      <c r="D14" s="126" t="s">
        <v>1846</v>
      </c>
      <c r="E14" s="104"/>
      <c r="F14" s="69"/>
      <c r="G14" s="72"/>
      <c r="H14" s="69"/>
      <c r="I14" s="98"/>
      <c r="J14" s="96"/>
      <c r="K14" s="96"/>
      <c r="L14" s="74"/>
      <c r="M14" s="72"/>
      <c r="N14" s="102"/>
      <c r="O14" s="98"/>
      <c r="P14" s="102"/>
      <c r="Q14" s="96"/>
      <c r="R14" s="38"/>
      <c r="S14" s="62"/>
    </row>
    <row r="15" spans="1:19" s="37" customFormat="1" ht="81.75" customHeight="1" x14ac:dyDescent="0.25">
      <c r="A15" s="62"/>
      <c r="B15" s="62"/>
      <c r="C15" s="62" t="s">
        <v>360</v>
      </c>
      <c r="D15" s="141" t="s">
        <v>1818</v>
      </c>
      <c r="E15" s="154"/>
      <c r="F15" s="154"/>
      <c r="G15" s="154"/>
      <c r="H15" s="154"/>
      <c r="I15" s="154"/>
      <c r="J15" s="154"/>
      <c r="K15" s="154"/>
      <c r="L15" s="154"/>
      <c r="M15" s="154"/>
      <c r="N15" s="154"/>
      <c r="O15" s="154"/>
      <c r="P15" s="154"/>
      <c r="Q15" s="155"/>
      <c r="R15" s="38"/>
      <c r="S15" s="62"/>
    </row>
    <row r="16" spans="1:19" s="37" customFormat="1" x14ac:dyDescent="0.25">
      <c r="A16" s="62"/>
      <c r="B16" s="62"/>
      <c r="C16" s="62" t="s">
        <v>363</v>
      </c>
      <c r="D16" s="62"/>
      <c r="E16" s="62"/>
      <c r="F16" s="62"/>
      <c r="G16" s="62"/>
      <c r="H16" s="62"/>
      <c r="I16" s="62"/>
      <c r="J16" s="62"/>
      <c r="K16" s="62"/>
      <c r="L16" s="62"/>
      <c r="M16" s="62"/>
      <c r="N16" s="62"/>
      <c r="O16" s="62"/>
      <c r="P16" s="62"/>
      <c r="Q16" s="62"/>
      <c r="R16" s="62"/>
      <c r="S16" s="62" t="s">
        <v>364</v>
      </c>
    </row>
    <row r="17" s="37" customFormat="1" x14ac:dyDescent="0.25"/>
    <row r="18" s="37" customFormat="1" x14ac:dyDescent="0.25"/>
  </sheetData>
  <mergeCells count="6">
    <mergeCell ref="E1:K1"/>
    <mergeCell ref="E11:E12"/>
    <mergeCell ref="D11:D12"/>
    <mergeCell ref="D10:Q10"/>
    <mergeCell ref="D15:Q15"/>
    <mergeCell ref="D3:I3"/>
  </mergeCells>
  <dataValidations count="2">
    <dataValidation type="decimal" allowBlank="1" showInputMessage="1" showErrorMessage="1" errorTitle="Input Error" error="Please enter a non-negative value between 0 and 999999999999999" sqref="G14 L14:M14">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4:E14"/>
  </dataValidations>
  <pageMargins left="0.7" right="0.7" top="0.75" bottom="0.75" header="0.3" footer="0.3"/>
  <drawing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dimension ref="A1:S17"/>
  <sheetViews>
    <sheetView showGridLines="0" topLeftCell="D1" workbookViewId="0">
      <selection sqref="A1:C1048576"/>
    </sheetView>
  </sheetViews>
  <sheetFormatPr defaultRowHeight="15" x14ac:dyDescent="0.25"/>
  <cols>
    <col min="1" max="3" width="0" hidden="1" customWidth="1"/>
    <col min="4" max="5" width="18.7109375" customWidth="1"/>
    <col min="6" max="17" width="20.7109375" customWidth="1"/>
  </cols>
  <sheetData>
    <row r="1" spans="1:19" ht="35.1" customHeight="1" x14ac:dyDescent="0.25">
      <c r="A1" s="42" t="s">
        <v>1485</v>
      </c>
      <c r="B1" s="41"/>
      <c r="C1" s="41"/>
      <c r="D1" s="41"/>
      <c r="E1" s="144" t="s">
        <v>1800</v>
      </c>
      <c r="F1" s="145"/>
      <c r="G1" s="145"/>
      <c r="H1" s="145"/>
      <c r="I1" s="145"/>
      <c r="J1" s="145"/>
      <c r="K1" s="145"/>
      <c r="L1" s="41"/>
      <c r="M1" s="41"/>
      <c r="N1" s="41"/>
      <c r="O1" s="41"/>
      <c r="P1" s="41"/>
      <c r="Q1" s="41"/>
      <c r="R1" s="41"/>
      <c r="S1" s="41"/>
    </row>
    <row r="2" spans="1:19" x14ac:dyDescent="0.25">
      <c r="A2" s="38"/>
      <c r="B2" s="38"/>
      <c r="C2" s="38"/>
      <c r="D2" s="38"/>
      <c r="E2" s="38"/>
      <c r="F2" s="38"/>
      <c r="G2" s="38"/>
      <c r="H2" s="38"/>
      <c r="I2" s="38"/>
      <c r="J2" s="38"/>
      <c r="K2" s="38"/>
      <c r="L2" s="38"/>
      <c r="M2" s="38"/>
      <c r="N2" s="38"/>
      <c r="O2" s="38"/>
      <c r="P2" s="38"/>
      <c r="Q2" s="38"/>
      <c r="R2" s="38"/>
      <c r="S2" s="38"/>
    </row>
    <row r="3" spans="1:19" ht="18.75" customHeight="1" x14ac:dyDescent="0.25">
      <c r="A3" s="41"/>
      <c r="B3" s="41"/>
      <c r="C3" s="41"/>
      <c r="D3" s="146" t="s">
        <v>1832</v>
      </c>
      <c r="E3" s="147"/>
      <c r="F3" s="147"/>
      <c r="G3" s="147"/>
      <c r="H3" s="151"/>
      <c r="I3" s="41"/>
      <c r="J3" s="41"/>
      <c r="K3" s="41"/>
      <c r="L3" s="41"/>
      <c r="M3" s="41"/>
      <c r="N3" s="41"/>
      <c r="O3" s="41"/>
      <c r="P3" s="41"/>
      <c r="Q3" s="41"/>
      <c r="R3" s="41"/>
      <c r="S3" s="41"/>
    </row>
    <row r="4" spans="1:19" x14ac:dyDescent="0.25">
      <c r="A4" s="38"/>
      <c r="B4" s="38"/>
      <c r="C4" s="38"/>
      <c r="D4" s="38"/>
      <c r="E4" s="38"/>
      <c r="F4" s="38"/>
      <c r="G4" s="38"/>
      <c r="H4" s="38"/>
      <c r="I4" s="38"/>
      <c r="J4" s="38"/>
      <c r="K4" s="38"/>
      <c r="L4" s="38"/>
      <c r="M4" s="38"/>
      <c r="N4" s="38"/>
      <c r="O4" s="38"/>
      <c r="P4" s="38"/>
      <c r="Q4" s="38"/>
      <c r="R4" s="38"/>
      <c r="S4" s="38"/>
    </row>
    <row r="5" spans="1:19" x14ac:dyDescent="0.25">
      <c r="A5" s="38"/>
      <c r="B5" s="38"/>
      <c r="C5" s="38"/>
      <c r="D5" s="38"/>
      <c r="E5" s="38"/>
      <c r="F5" s="38"/>
      <c r="G5" s="38"/>
      <c r="H5" s="38"/>
      <c r="I5" s="38"/>
      <c r="J5" s="38"/>
      <c r="K5" s="38"/>
      <c r="L5" s="38"/>
      <c r="M5" s="38"/>
      <c r="N5" s="38"/>
      <c r="O5" s="38"/>
      <c r="P5" s="38"/>
      <c r="Q5" s="38"/>
      <c r="R5" s="38"/>
      <c r="S5" s="38"/>
    </row>
    <row r="6" spans="1:19" s="40" customFormat="1" x14ac:dyDescent="0.25">
      <c r="A6" s="62"/>
      <c r="B6" s="62" t="b">
        <v>0</v>
      </c>
      <c r="C6" s="62" t="s">
        <v>1486</v>
      </c>
      <c r="D6" s="62"/>
      <c r="E6" s="62"/>
      <c r="F6" s="62"/>
      <c r="G6" s="62"/>
      <c r="H6" s="62"/>
      <c r="I6" s="62"/>
      <c r="J6" s="62"/>
      <c r="K6" s="62"/>
      <c r="L6" s="62"/>
      <c r="M6" s="62"/>
      <c r="N6" s="62"/>
      <c r="O6" s="62"/>
      <c r="P6" s="62"/>
      <c r="Q6" s="62"/>
      <c r="R6" s="62"/>
      <c r="S6" s="62"/>
    </row>
    <row r="7" spans="1:19" s="40" customFormat="1" hidden="1" x14ac:dyDescent="0.25">
      <c r="A7" s="62"/>
      <c r="B7" s="62"/>
      <c r="C7" s="62"/>
      <c r="D7" s="62"/>
      <c r="E7" s="62"/>
      <c r="F7" s="62" t="s">
        <v>1576</v>
      </c>
      <c r="G7" s="62" t="s">
        <v>1406</v>
      </c>
      <c r="H7" s="62" t="s">
        <v>1407</v>
      </c>
      <c r="I7" s="62" t="s">
        <v>1385</v>
      </c>
      <c r="J7" s="62" t="s">
        <v>1408</v>
      </c>
      <c r="K7" s="62" t="s">
        <v>1409</v>
      </c>
      <c r="L7" s="62" t="s">
        <v>1571</v>
      </c>
      <c r="M7" s="62" t="s">
        <v>491</v>
      </c>
      <c r="N7" s="62" t="s">
        <v>1410</v>
      </c>
      <c r="O7" s="62" t="s">
        <v>1411</v>
      </c>
      <c r="P7" s="62" t="s">
        <v>1412</v>
      </c>
      <c r="Q7" s="62" t="s">
        <v>1413</v>
      </c>
      <c r="R7" s="62"/>
      <c r="S7" s="62"/>
    </row>
    <row r="8" spans="1:19" s="40" customFormat="1" hidden="1" x14ac:dyDescent="0.25">
      <c r="A8" s="62"/>
      <c r="B8" s="62"/>
      <c r="C8" s="62"/>
      <c r="D8" s="62" t="s">
        <v>1078</v>
      </c>
      <c r="E8" s="62" t="s">
        <v>1403</v>
      </c>
      <c r="F8" s="62" t="s">
        <v>1487</v>
      </c>
      <c r="G8" s="62" t="s">
        <v>1487</v>
      </c>
      <c r="H8" s="62" t="s">
        <v>1487</v>
      </c>
      <c r="I8" s="62" t="s">
        <v>1487</v>
      </c>
      <c r="J8" s="62" t="s">
        <v>1487</v>
      </c>
      <c r="K8" s="62" t="s">
        <v>1487</v>
      </c>
      <c r="L8" s="62" t="s">
        <v>1487</v>
      </c>
      <c r="M8" s="62" t="s">
        <v>1487</v>
      </c>
      <c r="N8" s="62" t="s">
        <v>1487</v>
      </c>
      <c r="O8" s="62" t="s">
        <v>1487</v>
      </c>
      <c r="P8" s="62" t="s">
        <v>1487</v>
      </c>
      <c r="Q8" s="62" t="s">
        <v>1487</v>
      </c>
      <c r="R8" s="62"/>
      <c r="S8" s="62"/>
    </row>
    <row r="9" spans="1:19" s="40" customFormat="1" hidden="1" x14ac:dyDescent="0.25">
      <c r="A9" s="62"/>
      <c r="B9" s="62"/>
      <c r="C9" s="62" t="s">
        <v>361</v>
      </c>
      <c r="D9" s="62" t="s">
        <v>760</v>
      </c>
      <c r="E9" s="62" t="s">
        <v>760</v>
      </c>
      <c r="F9" s="62"/>
      <c r="G9" s="62"/>
      <c r="H9" s="62"/>
      <c r="I9" s="62"/>
      <c r="J9" s="62"/>
      <c r="K9" s="62"/>
      <c r="L9" s="62"/>
      <c r="M9" s="62"/>
      <c r="N9" s="62"/>
      <c r="O9" s="62"/>
      <c r="P9" s="62"/>
      <c r="Q9" s="62"/>
      <c r="R9" s="62" t="s">
        <v>360</v>
      </c>
      <c r="S9" s="62" t="s">
        <v>362</v>
      </c>
    </row>
    <row r="10" spans="1:19" s="40" customFormat="1" x14ac:dyDescent="0.25">
      <c r="A10" s="62"/>
      <c r="B10" s="62"/>
      <c r="C10" s="62" t="s">
        <v>397</v>
      </c>
      <c r="D10" s="136" t="s">
        <v>1715</v>
      </c>
      <c r="E10" s="137"/>
      <c r="F10" s="137"/>
      <c r="G10" s="137"/>
      <c r="H10" s="137"/>
      <c r="I10" s="137"/>
      <c r="J10" s="137"/>
      <c r="K10" s="137"/>
      <c r="L10" s="137"/>
      <c r="M10" s="137"/>
      <c r="N10" s="137"/>
      <c r="O10" s="137"/>
      <c r="P10" s="137"/>
      <c r="Q10" s="138"/>
      <c r="R10" s="41"/>
      <c r="S10" s="62"/>
    </row>
    <row r="11" spans="1:19" s="40" customFormat="1" ht="45" x14ac:dyDescent="0.25">
      <c r="A11" s="62"/>
      <c r="B11" s="62"/>
      <c r="C11" s="62" t="s">
        <v>365</v>
      </c>
      <c r="D11" s="139" t="s">
        <v>1380</v>
      </c>
      <c r="E11" s="139" t="s">
        <v>1405</v>
      </c>
      <c r="F11" s="83" t="s">
        <v>1580</v>
      </c>
      <c r="G11" s="83" t="s">
        <v>1481</v>
      </c>
      <c r="H11" s="83" t="s">
        <v>1394</v>
      </c>
      <c r="I11" s="83" t="s">
        <v>1395</v>
      </c>
      <c r="J11" s="83" t="s">
        <v>1396</v>
      </c>
      <c r="K11" s="83" t="s">
        <v>1418</v>
      </c>
      <c r="L11" s="83" t="s">
        <v>1397</v>
      </c>
      <c r="M11" s="83" t="s">
        <v>1398</v>
      </c>
      <c r="N11" s="83" t="s">
        <v>1399</v>
      </c>
      <c r="O11" s="83" t="s">
        <v>1400</v>
      </c>
      <c r="P11" s="83" t="s">
        <v>1401</v>
      </c>
      <c r="Q11" s="83" t="s">
        <v>1402</v>
      </c>
      <c r="R11" s="41"/>
      <c r="S11" s="62"/>
    </row>
    <row r="12" spans="1:19" s="40" customFormat="1" x14ac:dyDescent="0.25">
      <c r="A12" s="62" t="s">
        <v>462</v>
      </c>
      <c r="B12" s="62"/>
      <c r="C12" s="62" t="s">
        <v>365</v>
      </c>
      <c r="D12" s="140"/>
      <c r="E12" s="140"/>
      <c r="F12" s="81" t="s">
        <v>464</v>
      </c>
      <c r="G12" s="83" t="s">
        <v>645</v>
      </c>
      <c r="H12" s="81" t="s">
        <v>689</v>
      </c>
      <c r="I12" s="83" t="s">
        <v>690</v>
      </c>
      <c r="J12" s="81" t="s">
        <v>691</v>
      </c>
      <c r="K12" s="83" t="s">
        <v>692</v>
      </c>
      <c r="L12" s="81" t="s">
        <v>693</v>
      </c>
      <c r="M12" s="83" t="s">
        <v>694</v>
      </c>
      <c r="N12" s="81" t="s">
        <v>769</v>
      </c>
      <c r="O12" s="83" t="s">
        <v>770</v>
      </c>
      <c r="P12" s="81" t="s">
        <v>771</v>
      </c>
      <c r="Q12" s="83" t="s">
        <v>772</v>
      </c>
      <c r="R12" s="41"/>
      <c r="S12" s="62"/>
    </row>
    <row r="13" spans="1:19" s="40" customFormat="1" x14ac:dyDescent="0.25">
      <c r="A13" s="62"/>
      <c r="B13" s="62"/>
      <c r="C13" s="62" t="s">
        <v>360</v>
      </c>
      <c r="D13" s="41"/>
      <c r="E13" s="41"/>
      <c r="F13" s="41"/>
      <c r="G13" s="41"/>
      <c r="H13" s="41"/>
      <c r="I13" s="41"/>
      <c r="J13" s="41"/>
      <c r="K13" s="41"/>
      <c r="L13" s="41"/>
      <c r="M13" s="41"/>
      <c r="N13" s="41"/>
      <c r="O13" s="41"/>
      <c r="P13" s="41"/>
      <c r="Q13" s="41"/>
      <c r="R13" s="41"/>
      <c r="S13" s="62"/>
    </row>
    <row r="14" spans="1:19" s="40" customFormat="1" x14ac:dyDescent="0.25">
      <c r="A14" s="62"/>
      <c r="B14" s="62"/>
      <c r="C14" s="63"/>
      <c r="D14" s="126" t="s">
        <v>1846</v>
      </c>
      <c r="E14" s="104"/>
      <c r="F14" s="69"/>
      <c r="G14" s="72"/>
      <c r="H14" s="69"/>
      <c r="I14" s="98"/>
      <c r="J14" s="96"/>
      <c r="K14" s="96"/>
      <c r="L14" s="74"/>
      <c r="M14" s="72"/>
      <c r="N14" s="102"/>
      <c r="O14" s="98"/>
      <c r="P14" s="102"/>
      <c r="Q14" s="96"/>
      <c r="R14" s="41"/>
      <c r="S14" s="62"/>
    </row>
    <row r="15" spans="1:19" s="40" customFormat="1" ht="78.75" customHeight="1" x14ac:dyDescent="0.25">
      <c r="A15" s="62"/>
      <c r="B15" s="62"/>
      <c r="C15" s="62" t="s">
        <v>360</v>
      </c>
      <c r="D15" s="141" t="s">
        <v>1817</v>
      </c>
      <c r="E15" s="154"/>
      <c r="F15" s="154"/>
      <c r="G15" s="154"/>
      <c r="H15" s="154"/>
      <c r="I15" s="154"/>
      <c r="J15" s="154"/>
      <c r="K15" s="154"/>
      <c r="L15" s="154"/>
      <c r="M15" s="154"/>
      <c r="N15" s="154"/>
      <c r="O15" s="154"/>
      <c r="P15" s="154"/>
      <c r="Q15" s="155"/>
      <c r="R15" s="41"/>
      <c r="S15" s="62"/>
    </row>
    <row r="16" spans="1:19" s="40" customFormat="1" x14ac:dyDescent="0.25">
      <c r="A16" s="62"/>
      <c r="B16" s="62"/>
      <c r="C16" s="62" t="s">
        <v>363</v>
      </c>
      <c r="D16" s="62"/>
      <c r="E16" s="62"/>
      <c r="F16" s="62"/>
      <c r="G16" s="62"/>
      <c r="H16" s="62"/>
      <c r="I16" s="62"/>
      <c r="J16" s="62"/>
      <c r="K16" s="62"/>
      <c r="L16" s="62"/>
      <c r="M16" s="62"/>
      <c r="N16" s="62"/>
      <c r="O16" s="62"/>
      <c r="P16" s="62"/>
      <c r="Q16" s="62"/>
      <c r="R16" s="62"/>
      <c r="S16" s="62" t="s">
        <v>364</v>
      </c>
    </row>
    <row r="17" s="40" customFormat="1" x14ac:dyDescent="0.25"/>
  </sheetData>
  <mergeCells count="6">
    <mergeCell ref="E1:K1"/>
    <mergeCell ref="D11:D12"/>
    <mergeCell ref="E11:E12"/>
    <mergeCell ref="D10:Q10"/>
    <mergeCell ref="D15:Q15"/>
    <mergeCell ref="D3:H3"/>
  </mergeCells>
  <dataValidations count="2">
    <dataValidation type="decimal" allowBlank="1" showInputMessage="1" showErrorMessage="1" errorTitle="Input Error" error="Please enter a non-negative value between 0 and 999999999999999" sqref="G14 L14:M14">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4:E14"/>
  </dataValidations>
  <pageMargins left="0.7" right="0.7" top="0.75" bottom="0.75" header="0.3" footer="0.3"/>
  <drawing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P18"/>
  <sheetViews>
    <sheetView showGridLines="0" topLeftCell="D1" workbookViewId="0">
      <selection sqref="A1:C1048576"/>
    </sheetView>
  </sheetViews>
  <sheetFormatPr defaultRowHeight="15" x14ac:dyDescent="0.25"/>
  <cols>
    <col min="1" max="3" width="0" hidden="1" customWidth="1"/>
    <col min="4" max="4" width="17.140625" customWidth="1"/>
    <col min="5" max="14" width="20.7109375" customWidth="1"/>
  </cols>
  <sheetData>
    <row r="1" spans="1:16" ht="35.1" customHeight="1" x14ac:dyDescent="0.25">
      <c r="A1" s="33" t="s">
        <v>1466</v>
      </c>
      <c r="B1" s="32"/>
      <c r="C1" s="32"/>
      <c r="D1" s="32"/>
      <c r="E1" s="144" t="s">
        <v>1801</v>
      </c>
      <c r="F1" s="145"/>
      <c r="G1" s="145"/>
      <c r="H1" s="145"/>
      <c r="I1" s="145"/>
      <c r="J1" s="145"/>
      <c r="K1" s="145"/>
      <c r="L1" s="32"/>
      <c r="M1" s="32"/>
      <c r="N1" s="32"/>
      <c r="O1" s="32"/>
      <c r="P1" s="32"/>
    </row>
    <row r="3" spans="1:16" ht="22.5" customHeight="1" x14ac:dyDescent="0.25">
      <c r="A3" s="32"/>
      <c r="B3" s="32"/>
      <c r="C3" s="32"/>
      <c r="D3" s="146" t="s">
        <v>1832</v>
      </c>
      <c r="E3" s="147"/>
      <c r="F3" s="147"/>
      <c r="G3" s="147"/>
      <c r="H3" s="151"/>
      <c r="I3" s="111"/>
      <c r="J3" s="111"/>
      <c r="K3" s="111"/>
      <c r="L3" s="32"/>
      <c r="M3" s="32"/>
      <c r="N3" s="32"/>
      <c r="O3" s="32"/>
      <c r="P3" s="32"/>
    </row>
    <row r="5" spans="1:16" s="54" customFormat="1" x14ac:dyDescent="0.25"/>
    <row r="6" spans="1:16" s="54" customFormat="1" x14ac:dyDescent="0.25"/>
    <row r="8" spans="1:16" x14ac:dyDescent="0.25">
      <c r="A8" s="62"/>
      <c r="B8" s="62" t="b">
        <v>0</v>
      </c>
      <c r="C8" s="62" t="s">
        <v>1467</v>
      </c>
      <c r="D8" s="62"/>
      <c r="E8" s="62"/>
      <c r="F8" s="62"/>
      <c r="G8" s="62"/>
      <c r="H8" s="62"/>
      <c r="I8" s="62"/>
      <c r="J8" s="62"/>
      <c r="K8" s="62"/>
      <c r="L8" s="62"/>
      <c r="M8" s="62"/>
      <c r="N8" s="62"/>
      <c r="O8" s="62"/>
      <c r="P8" s="62"/>
    </row>
    <row r="9" spans="1:16" hidden="1" x14ac:dyDescent="0.25">
      <c r="A9" s="62"/>
      <c r="B9" s="62"/>
      <c r="C9" s="62"/>
      <c r="D9" s="62"/>
      <c r="E9" s="62"/>
      <c r="F9" s="62" t="s">
        <v>1576</v>
      </c>
      <c r="G9" s="62" t="s">
        <v>1446</v>
      </c>
      <c r="H9" s="62" t="s">
        <v>1468</v>
      </c>
      <c r="I9" s="62" t="s">
        <v>1469</v>
      </c>
      <c r="J9" s="62" t="s">
        <v>1470</v>
      </c>
      <c r="K9" s="62" t="s">
        <v>1471</v>
      </c>
      <c r="L9" s="62" t="s">
        <v>552</v>
      </c>
      <c r="M9" s="62" t="s">
        <v>1472</v>
      </c>
      <c r="N9" s="62" t="s">
        <v>529</v>
      </c>
      <c r="O9" s="62"/>
      <c r="P9" s="62"/>
    </row>
    <row r="10" spans="1:16" hidden="1" x14ac:dyDescent="0.25">
      <c r="A10" s="62"/>
      <c r="B10" s="62"/>
      <c r="C10" s="62"/>
      <c r="D10" s="62" t="s">
        <v>1078</v>
      </c>
      <c r="E10" s="62" t="s">
        <v>1454</v>
      </c>
      <c r="F10" s="62"/>
      <c r="G10" s="62"/>
      <c r="H10" s="62"/>
      <c r="I10" s="62"/>
      <c r="J10" s="62"/>
      <c r="K10" s="62"/>
      <c r="L10" s="62"/>
      <c r="M10" s="62"/>
      <c r="N10" s="62"/>
      <c r="O10" s="62"/>
      <c r="P10" s="62"/>
    </row>
    <row r="11" spans="1:16" hidden="1" x14ac:dyDescent="0.25">
      <c r="A11" s="62"/>
      <c r="B11" s="62"/>
      <c r="C11" s="62" t="s">
        <v>361</v>
      </c>
      <c r="D11" s="62" t="s">
        <v>760</v>
      </c>
      <c r="E11" s="62" t="s">
        <v>760</v>
      </c>
      <c r="F11" s="62"/>
      <c r="G11" s="62"/>
      <c r="H11" s="62"/>
      <c r="I11" s="62"/>
      <c r="J11" s="62"/>
      <c r="K11" s="62"/>
      <c r="L11" s="62"/>
      <c r="M11" s="62"/>
      <c r="N11" s="62"/>
      <c r="O11" s="62" t="s">
        <v>360</v>
      </c>
      <c r="P11" s="62" t="s">
        <v>362</v>
      </c>
    </row>
    <row r="12" spans="1:16" x14ac:dyDescent="0.25">
      <c r="A12" s="62"/>
      <c r="B12" s="62"/>
      <c r="C12" s="62" t="s">
        <v>397</v>
      </c>
      <c r="D12" s="108" t="s">
        <v>1716</v>
      </c>
      <c r="E12" s="109"/>
      <c r="F12" s="109"/>
      <c r="G12" s="109"/>
      <c r="H12" s="109"/>
      <c r="I12" s="109"/>
      <c r="J12" s="109"/>
      <c r="K12" s="109"/>
      <c r="L12" s="109"/>
      <c r="M12" s="109"/>
      <c r="N12" s="110"/>
      <c r="O12" s="32"/>
      <c r="P12" s="62"/>
    </row>
    <row r="13" spans="1:16" ht="30" x14ac:dyDescent="0.25">
      <c r="A13" s="62"/>
      <c r="B13" s="62"/>
      <c r="C13" s="62" t="s">
        <v>365</v>
      </c>
      <c r="D13" s="139" t="s">
        <v>1380</v>
      </c>
      <c r="E13" s="139" t="s">
        <v>1473</v>
      </c>
      <c r="F13" s="83" t="s">
        <v>1580</v>
      </c>
      <c r="G13" s="83" t="s">
        <v>1457</v>
      </c>
      <c r="H13" s="83" t="s">
        <v>1474</v>
      </c>
      <c r="I13" s="83" t="s">
        <v>1475</v>
      </c>
      <c r="J13" s="83" t="s">
        <v>1476</v>
      </c>
      <c r="K13" s="83" t="s">
        <v>1477</v>
      </c>
      <c r="L13" s="83" t="s">
        <v>1478</v>
      </c>
      <c r="M13" s="83" t="s">
        <v>1463</v>
      </c>
      <c r="N13" s="83" t="s">
        <v>1398</v>
      </c>
      <c r="O13" s="32"/>
      <c r="P13" s="62"/>
    </row>
    <row r="14" spans="1:16" x14ac:dyDescent="0.25">
      <c r="A14" s="62" t="s">
        <v>462</v>
      </c>
      <c r="B14" s="62"/>
      <c r="C14" s="62" t="s">
        <v>365</v>
      </c>
      <c r="D14" s="140"/>
      <c r="E14" s="140"/>
      <c r="F14" s="81" t="s">
        <v>464</v>
      </c>
      <c r="G14" s="83" t="s">
        <v>645</v>
      </c>
      <c r="H14" s="81" t="s">
        <v>689</v>
      </c>
      <c r="I14" s="83" t="s">
        <v>690</v>
      </c>
      <c r="J14" s="81" t="s">
        <v>691</v>
      </c>
      <c r="K14" s="83" t="s">
        <v>692</v>
      </c>
      <c r="L14" s="81" t="s">
        <v>693</v>
      </c>
      <c r="M14" s="83" t="s">
        <v>694</v>
      </c>
      <c r="N14" s="81" t="s">
        <v>769</v>
      </c>
      <c r="O14" s="32"/>
      <c r="P14" s="62"/>
    </row>
    <row r="15" spans="1:16" x14ac:dyDescent="0.25">
      <c r="A15" s="62"/>
      <c r="B15" s="62"/>
      <c r="C15" s="62" t="s">
        <v>360</v>
      </c>
      <c r="D15" s="32"/>
      <c r="E15" s="32"/>
      <c r="F15" s="32"/>
      <c r="G15" s="32"/>
      <c r="H15" s="32"/>
      <c r="I15" s="32"/>
      <c r="J15" s="32"/>
      <c r="K15" s="32"/>
      <c r="L15" s="32"/>
      <c r="M15" s="32"/>
      <c r="N15" s="32"/>
      <c r="O15" s="32"/>
      <c r="P15" s="62"/>
    </row>
    <row r="16" spans="1:16" x14ac:dyDescent="0.25">
      <c r="A16" s="62"/>
      <c r="B16" s="62"/>
      <c r="C16" s="63"/>
      <c r="D16" s="126" t="s">
        <v>1846</v>
      </c>
      <c r="E16" s="104"/>
      <c r="F16" s="69"/>
      <c r="G16" s="98"/>
      <c r="H16" s="71">
        <f>I16+J16</f>
        <v>0</v>
      </c>
      <c r="I16" s="72"/>
      <c r="J16" s="72"/>
      <c r="K16" s="72"/>
      <c r="L16" s="72"/>
      <c r="M16" s="98"/>
      <c r="N16" s="71">
        <f>K16+L16</f>
        <v>0</v>
      </c>
      <c r="O16" s="32"/>
      <c r="P16" s="62"/>
    </row>
    <row r="17" spans="1:16" x14ac:dyDescent="0.25">
      <c r="A17" s="62"/>
      <c r="B17" s="62"/>
      <c r="C17" s="62" t="s">
        <v>360</v>
      </c>
      <c r="D17" s="32"/>
      <c r="E17" s="32"/>
      <c r="F17" s="32"/>
      <c r="G17" s="32"/>
      <c r="H17" s="32"/>
      <c r="I17" s="32"/>
      <c r="J17" s="32"/>
      <c r="K17" s="32"/>
      <c r="L17" s="32"/>
      <c r="M17" s="32"/>
      <c r="N17" s="32"/>
      <c r="O17" s="32"/>
      <c r="P17" s="62"/>
    </row>
    <row r="18" spans="1:16" x14ac:dyDescent="0.25">
      <c r="A18" s="62"/>
      <c r="B18" s="62"/>
      <c r="C18" s="62" t="s">
        <v>363</v>
      </c>
      <c r="D18" s="62"/>
      <c r="E18" s="62"/>
      <c r="F18" s="62"/>
      <c r="G18" s="62"/>
      <c r="H18" s="62"/>
      <c r="I18" s="62"/>
      <c r="J18" s="62"/>
      <c r="K18" s="62"/>
      <c r="L18" s="62"/>
      <c r="M18" s="62"/>
      <c r="N18" s="62"/>
      <c r="O18" s="62"/>
      <c r="P18" s="62" t="s">
        <v>364</v>
      </c>
    </row>
  </sheetData>
  <mergeCells count="4">
    <mergeCell ref="D13:D14"/>
    <mergeCell ref="E13:E14"/>
    <mergeCell ref="E1:K1"/>
    <mergeCell ref="D3:H3"/>
  </mergeCells>
  <dataValidations count="2">
    <dataValidation type="decimal" allowBlank="1" showInputMessage="1" showErrorMessage="1" errorTitle="Input Error" error="Please enter a non-negative value between 0 and 999999999999999" sqref="N16 H16:L16">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6:E16"/>
  </dataValidation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L20"/>
  <sheetViews>
    <sheetView showGridLines="0" topLeftCell="D1" workbookViewId="0">
      <selection sqref="A1:C1048576"/>
    </sheetView>
  </sheetViews>
  <sheetFormatPr defaultRowHeight="15" x14ac:dyDescent="0.25"/>
  <cols>
    <col min="1" max="3" width="0" hidden="1" customWidth="1"/>
    <col min="4" max="5" width="18.7109375" customWidth="1"/>
    <col min="6" max="10" width="20.7109375" customWidth="1"/>
  </cols>
  <sheetData>
    <row r="1" spans="1:12" ht="35.1" customHeight="1" x14ac:dyDescent="0.25">
      <c r="A1" s="53" t="s">
        <v>1464</v>
      </c>
      <c r="B1" s="52"/>
      <c r="C1" s="52"/>
      <c r="D1" s="52"/>
      <c r="E1" s="144" t="s">
        <v>1802</v>
      </c>
      <c r="F1" s="145"/>
      <c r="G1" s="145"/>
      <c r="H1" s="145"/>
      <c r="I1" s="145"/>
      <c r="J1" s="145"/>
      <c r="K1" s="145"/>
      <c r="L1" s="52"/>
    </row>
    <row r="2" spans="1:12" x14ac:dyDescent="0.25">
      <c r="A2" s="48"/>
      <c r="B2" s="48"/>
      <c r="C2" s="48"/>
      <c r="D2" s="48"/>
      <c r="E2" s="48"/>
      <c r="F2" s="48"/>
      <c r="G2" s="48"/>
      <c r="H2" s="48"/>
      <c r="I2" s="48"/>
      <c r="J2" s="48"/>
      <c r="K2" s="48"/>
      <c r="L2" s="48"/>
    </row>
    <row r="3" spans="1:12" ht="18.75" customHeight="1" x14ac:dyDescent="0.25">
      <c r="A3" s="52"/>
      <c r="B3" s="52"/>
      <c r="C3" s="52"/>
      <c r="D3" s="146" t="s">
        <v>1832</v>
      </c>
      <c r="E3" s="147"/>
      <c r="F3" s="147"/>
      <c r="G3" s="147"/>
      <c r="H3" s="147"/>
      <c r="I3" s="151"/>
      <c r="J3" s="52"/>
      <c r="K3" s="52"/>
      <c r="L3" s="52"/>
    </row>
    <row r="4" spans="1:12" s="52" customFormat="1" x14ac:dyDescent="0.25"/>
    <row r="5" spans="1:12" x14ac:dyDescent="0.25">
      <c r="A5" s="48"/>
      <c r="B5" s="48"/>
      <c r="C5" s="48"/>
      <c r="D5" s="48"/>
      <c r="E5" s="48"/>
      <c r="F5" s="48"/>
      <c r="G5" s="48"/>
      <c r="H5" s="48"/>
      <c r="I5" s="48"/>
      <c r="J5" s="48"/>
      <c r="K5" s="48"/>
      <c r="L5" s="48"/>
    </row>
    <row r="6" spans="1:12" x14ac:dyDescent="0.25">
      <c r="A6" s="48"/>
      <c r="B6" s="48"/>
      <c r="C6" s="48"/>
      <c r="D6" s="48"/>
      <c r="E6" s="48"/>
      <c r="F6" s="48"/>
      <c r="G6" s="48"/>
      <c r="H6" s="48"/>
      <c r="I6" s="48"/>
      <c r="J6" s="48"/>
      <c r="K6" s="48"/>
      <c r="L6" s="48"/>
    </row>
    <row r="7" spans="1:12" s="56" customFormat="1" x14ac:dyDescent="0.25"/>
    <row r="8" spans="1:12" s="56" customFormat="1" x14ac:dyDescent="0.25"/>
    <row r="9" spans="1:12" s="56" customFormat="1" x14ac:dyDescent="0.25">
      <c r="A9" s="65"/>
      <c r="B9" s="65" t="b">
        <v>0</v>
      </c>
      <c r="C9" s="65" t="s">
        <v>1581</v>
      </c>
      <c r="D9" s="65"/>
      <c r="E9" s="65"/>
      <c r="F9" s="65"/>
      <c r="G9" s="65"/>
      <c r="H9" s="65"/>
      <c r="I9" s="65"/>
      <c r="J9" s="65"/>
      <c r="K9" s="65"/>
      <c r="L9" s="65"/>
    </row>
    <row r="10" spans="1:12" s="56" customFormat="1" hidden="1" x14ac:dyDescent="0.25">
      <c r="A10" s="65"/>
      <c r="B10" s="65"/>
      <c r="C10" s="65"/>
      <c r="D10" s="65"/>
      <c r="E10" s="65"/>
      <c r="F10" s="65"/>
      <c r="G10" s="65" t="s">
        <v>1576</v>
      </c>
      <c r="H10" s="65" t="s">
        <v>536</v>
      </c>
      <c r="I10" s="65" t="s">
        <v>1423</v>
      </c>
      <c r="J10" s="65" t="s">
        <v>1544</v>
      </c>
      <c r="K10" s="65"/>
      <c r="L10" s="65"/>
    </row>
    <row r="11" spans="1:12" s="56" customFormat="1" hidden="1" x14ac:dyDescent="0.25">
      <c r="A11" s="65"/>
      <c r="B11" s="65"/>
      <c r="C11" s="65"/>
      <c r="D11" s="65" t="s">
        <v>963</v>
      </c>
      <c r="E11" s="65" t="s">
        <v>1465</v>
      </c>
      <c r="F11" s="65" t="s">
        <v>957</v>
      </c>
      <c r="G11" s="65"/>
      <c r="H11" s="65"/>
      <c r="I11" s="65"/>
      <c r="J11" s="65"/>
      <c r="K11" s="65"/>
      <c r="L11" s="65"/>
    </row>
    <row r="12" spans="1:12" s="56" customFormat="1" hidden="1" x14ac:dyDescent="0.25">
      <c r="A12" s="65"/>
      <c r="B12" s="65"/>
      <c r="C12" s="65" t="s">
        <v>361</v>
      </c>
      <c r="D12" s="65" t="s">
        <v>760</v>
      </c>
      <c r="E12" s="65" t="s">
        <v>956</v>
      </c>
      <c r="F12" s="65" t="s">
        <v>956</v>
      </c>
      <c r="G12" s="65"/>
      <c r="H12" s="65"/>
      <c r="I12" s="65"/>
      <c r="J12" s="65"/>
      <c r="K12" s="65" t="s">
        <v>360</v>
      </c>
      <c r="L12" s="65" t="s">
        <v>362</v>
      </c>
    </row>
    <row r="13" spans="1:12" s="56" customFormat="1" x14ac:dyDescent="0.25">
      <c r="A13" s="65"/>
      <c r="B13" s="65"/>
      <c r="C13" s="65" t="s">
        <v>397</v>
      </c>
      <c r="D13" s="148" t="s">
        <v>1718</v>
      </c>
      <c r="E13" s="149"/>
      <c r="F13" s="149"/>
      <c r="G13" s="149"/>
      <c r="H13" s="149"/>
      <c r="I13" s="149"/>
      <c r="J13" s="150"/>
      <c r="L13" s="65"/>
    </row>
    <row r="14" spans="1:12" s="56" customFormat="1" ht="30" x14ac:dyDescent="0.25">
      <c r="A14" s="65"/>
      <c r="B14" s="65"/>
      <c r="C14" s="65" t="s">
        <v>365</v>
      </c>
      <c r="D14" s="139" t="s">
        <v>1545</v>
      </c>
      <c r="E14" s="139" t="s">
        <v>1546</v>
      </c>
      <c r="F14" s="139" t="s">
        <v>1547</v>
      </c>
      <c r="G14" s="83" t="s">
        <v>1580</v>
      </c>
      <c r="H14" s="83" t="s">
        <v>1548</v>
      </c>
      <c r="I14" s="83" t="s">
        <v>1419</v>
      </c>
      <c r="J14" s="119" t="s">
        <v>1835</v>
      </c>
      <c r="L14" s="65"/>
    </row>
    <row r="15" spans="1:12" s="56" customFormat="1" x14ac:dyDescent="0.25">
      <c r="A15" s="65" t="s">
        <v>462</v>
      </c>
      <c r="B15" s="65"/>
      <c r="C15" s="65" t="s">
        <v>365</v>
      </c>
      <c r="D15" s="140"/>
      <c r="E15" s="140"/>
      <c r="F15" s="140"/>
      <c r="G15" s="83" t="s">
        <v>464</v>
      </c>
      <c r="H15" s="83" t="s">
        <v>645</v>
      </c>
      <c r="I15" s="83" t="s">
        <v>689</v>
      </c>
      <c r="J15" s="83" t="s">
        <v>690</v>
      </c>
      <c r="L15" s="65"/>
    </row>
    <row r="16" spans="1:12" s="56" customFormat="1" x14ac:dyDescent="0.25">
      <c r="A16" s="65"/>
      <c r="B16" s="65"/>
      <c r="C16" s="65" t="s">
        <v>360</v>
      </c>
      <c r="L16" s="65"/>
    </row>
    <row r="17" spans="1:12" s="56" customFormat="1" x14ac:dyDescent="0.25">
      <c r="A17" s="65"/>
      <c r="B17" s="65"/>
      <c r="C17" s="66"/>
      <c r="D17" s="104"/>
      <c r="E17" s="97"/>
      <c r="F17" s="97"/>
      <c r="G17" s="69"/>
      <c r="H17" s="72"/>
      <c r="I17" s="102"/>
      <c r="J17" s="72"/>
      <c r="L17" s="65"/>
    </row>
    <row r="18" spans="1:12" s="56" customFormat="1" x14ac:dyDescent="0.25">
      <c r="A18" s="65"/>
      <c r="B18" s="65"/>
      <c r="C18" s="65" t="s">
        <v>360</v>
      </c>
      <c r="L18" s="65"/>
    </row>
    <row r="19" spans="1:12" s="56" customFormat="1" x14ac:dyDescent="0.25">
      <c r="A19" s="65"/>
      <c r="B19" s="65"/>
      <c r="C19" s="65" t="s">
        <v>363</v>
      </c>
      <c r="D19" s="65"/>
      <c r="E19" s="65"/>
      <c r="F19" s="65"/>
      <c r="G19" s="65"/>
      <c r="H19" s="65"/>
      <c r="I19" s="65"/>
      <c r="J19" s="65"/>
      <c r="K19" s="65"/>
      <c r="L19" s="65" t="s">
        <v>364</v>
      </c>
    </row>
    <row r="20" spans="1:12" s="56" customFormat="1" x14ac:dyDescent="0.25"/>
  </sheetData>
  <mergeCells count="6">
    <mergeCell ref="E1:K1"/>
    <mergeCell ref="D14:D15"/>
    <mergeCell ref="E14:E15"/>
    <mergeCell ref="F14:F15"/>
    <mergeCell ref="D13:J13"/>
    <mergeCell ref="D3:I3"/>
  </mergeCells>
  <dataValidations count="2">
    <dataValidation type="decimal" allowBlank="1" showInputMessage="1" showErrorMessage="1" errorTitle="Input Error" error="Please enter a non-negative value between 0 and 999999999999999" sqref="H17 J17">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7:F17"/>
  </dataValidation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dimension ref="A1:R16"/>
  <sheetViews>
    <sheetView showGridLines="0" topLeftCell="D1" workbookViewId="0">
      <selection activeCell="F22" sqref="F22"/>
    </sheetView>
  </sheetViews>
  <sheetFormatPr defaultRowHeight="15" x14ac:dyDescent="0.25"/>
  <cols>
    <col min="1" max="3" width="0" hidden="1" customWidth="1"/>
    <col min="4" max="5" width="18.7109375" customWidth="1"/>
    <col min="6" max="16" width="20.7109375" customWidth="1"/>
  </cols>
  <sheetData>
    <row r="1" spans="1:18" ht="35.1" customHeight="1" x14ac:dyDescent="0.25">
      <c r="A1" s="31" t="s">
        <v>1444</v>
      </c>
      <c r="B1" s="30"/>
      <c r="C1" s="30"/>
      <c r="D1" s="30"/>
      <c r="E1" s="144" t="s">
        <v>1803</v>
      </c>
      <c r="F1" s="145"/>
      <c r="G1" s="145"/>
      <c r="H1" s="145"/>
      <c r="I1" s="145"/>
      <c r="J1" s="145"/>
      <c r="K1" s="145"/>
      <c r="L1" s="30"/>
      <c r="M1" s="30"/>
      <c r="N1" s="30"/>
      <c r="O1" s="30"/>
      <c r="P1" s="30"/>
      <c r="Q1" s="30"/>
    </row>
    <row r="3" spans="1:18" ht="18.75" customHeight="1" x14ac:dyDescent="0.25">
      <c r="A3" s="30"/>
      <c r="B3" s="30"/>
      <c r="C3" s="30"/>
      <c r="D3" s="146" t="s">
        <v>1832</v>
      </c>
      <c r="E3" s="147"/>
      <c r="F3" s="147"/>
      <c r="G3" s="147"/>
      <c r="H3" s="147"/>
      <c r="I3" s="151"/>
      <c r="J3" s="30"/>
      <c r="K3" s="30"/>
      <c r="L3" s="30"/>
      <c r="M3" s="30"/>
      <c r="N3" s="30"/>
      <c r="O3" s="30"/>
      <c r="P3" s="30"/>
      <c r="Q3" s="30"/>
    </row>
    <row r="6" spans="1:18" x14ac:dyDescent="0.25">
      <c r="A6" s="62"/>
      <c r="B6" s="62" t="b">
        <v>0</v>
      </c>
      <c r="C6" s="62" t="s">
        <v>1445</v>
      </c>
      <c r="D6" s="62"/>
      <c r="E6" s="62"/>
      <c r="F6" s="62"/>
      <c r="G6" s="62"/>
      <c r="H6" s="62"/>
      <c r="I6" s="62"/>
      <c r="J6" s="62"/>
      <c r="K6" s="62"/>
      <c r="L6" s="62"/>
      <c r="M6" s="62"/>
      <c r="N6" s="62"/>
      <c r="O6" s="62"/>
      <c r="P6" s="62"/>
      <c r="Q6" s="62"/>
      <c r="R6" s="62"/>
    </row>
    <row r="7" spans="1:18" hidden="1" x14ac:dyDescent="0.25">
      <c r="A7" s="62"/>
      <c r="B7" s="62"/>
      <c r="C7" s="62"/>
      <c r="D7" s="62"/>
      <c r="E7" s="62"/>
      <c r="F7" s="62" t="s">
        <v>1576</v>
      </c>
      <c r="G7" s="62" t="s">
        <v>1446</v>
      </c>
      <c r="H7" s="62" t="s">
        <v>1766</v>
      </c>
      <c r="I7" s="62" t="s">
        <v>1447</v>
      </c>
      <c r="J7" s="62" t="s">
        <v>1448</v>
      </c>
      <c r="K7" s="62" t="s">
        <v>1449</v>
      </c>
      <c r="L7" s="62" t="s">
        <v>1450</v>
      </c>
      <c r="M7" s="62" t="s">
        <v>529</v>
      </c>
      <c r="N7" s="62" t="s">
        <v>1451</v>
      </c>
      <c r="O7" s="62" t="s">
        <v>1452</v>
      </c>
      <c r="P7" s="62" t="s">
        <v>1453</v>
      </c>
      <c r="Q7" s="62"/>
      <c r="R7" s="62"/>
    </row>
    <row r="8" spans="1:18" hidden="1" x14ac:dyDescent="0.25">
      <c r="A8" s="62"/>
      <c r="B8" s="62"/>
      <c r="C8" s="62"/>
      <c r="D8" s="62" t="s">
        <v>1078</v>
      </c>
      <c r="E8" s="62" t="s">
        <v>1454</v>
      </c>
      <c r="F8" s="62" t="s">
        <v>1455</v>
      </c>
      <c r="G8" s="62" t="s">
        <v>1455</v>
      </c>
      <c r="H8" s="62" t="s">
        <v>1455</v>
      </c>
      <c r="I8" s="62" t="s">
        <v>1455</v>
      </c>
      <c r="J8" s="62" t="s">
        <v>1455</v>
      </c>
      <c r="K8" s="62" t="s">
        <v>1455</v>
      </c>
      <c r="L8" s="62" t="s">
        <v>1455</v>
      </c>
      <c r="M8" s="62" t="s">
        <v>1455</v>
      </c>
      <c r="N8" s="62" t="s">
        <v>1455</v>
      </c>
      <c r="O8" s="62" t="s">
        <v>1455</v>
      </c>
      <c r="P8" s="62" t="s">
        <v>1455</v>
      </c>
      <c r="Q8" s="62"/>
      <c r="R8" s="62"/>
    </row>
    <row r="9" spans="1:18" hidden="1" x14ac:dyDescent="0.25">
      <c r="A9" s="62"/>
      <c r="B9" s="62"/>
      <c r="C9" s="62" t="s">
        <v>361</v>
      </c>
      <c r="D9" s="62" t="s">
        <v>760</v>
      </c>
      <c r="E9" s="62" t="s">
        <v>760</v>
      </c>
      <c r="F9" s="62"/>
      <c r="G9" s="62"/>
      <c r="H9" s="62"/>
      <c r="I9" s="62"/>
      <c r="J9" s="62"/>
      <c r="K9" s="62"/>
      <c r="L9" s="62"/>
      <c r="M9" s="62"/>
      <c r="N9" s="62"/>
      <c r="O9" s="62"/>
      <c r="P9" s="62"/>
      <c r="Q9" s="62" t="s">
        <v>360</v>
      </c>
      <c r="R9" s="62" t="s">
        <v>362</v>
      </c>
    </row>
    <row r="10" spans="1:18" x14ac:dyDescent="0.25">
      <c r="A10" s="62"/>
      <c r="B10" s="62"/>
      <c r="C10" s="62" t="s">
        <v>397</v>
      </c>
      <c r="D10" s="136" t="s">
        <v>1717</v>
      </c>
      <c r="E10" s="137"/>
      <c r="F10" s="137"/>
      <c r="G10" s="137"/>
      <c r="H10" s="137"/>
      <c r="I10" s="137"/>
      <c r="J10" s="137"/>
      <c r="K10" s="137"/>
      <c r="L10" s="137"/>
      <c r="M10" s="137"/>
      <c r="N10" s="137"/>
      <c r="O10" s="137"/>
      <c r="P10" s="138"/>
      <c r="Q10" s="30"/>
      <c r="R10" s="62"/>
    </row>
    <row r="11" spans="1:18" ht="75" x14ac:dyDescent="0.25">
      <c r="A11" s="62"/>
      <c r="B11" s="62"/>
      <c r="C11" s="62" t="s">
        <v>365</v>
      </c>
      <c r="D11" s="139" t="s">
        <v>1380</v>
      </c>
      <c r="E11" s="139" t="s">
        <v>1456</v>
      </c>
      <c r="F11" s="83" t="s">
        <v>1580</v>
      </c>
      <c r="G11" s="83" t="s">
        <v>1457</v>
      </c>
      <c r="H11" s="83" t="s">
        <v>1768</v>
      </c>
      <c r="I11" s="83" t="s">
        <v>1458</v>
      </c>
      <c r="J11" s="83" t="s">
        <v>1767</v>
      </c>
      <c r="K11" s="83" t="s">
        <v>1459</v>
      </c>
      <c r="L11" s="83" t="s">
        <v>1460</v>
      </c>
      <c r="M11" s="123" t="s">
        <v>1866</v>
      </c>
      <c r="N11" s="83" t="s">
        <v>1461</v>
      </c>
      <c r="O11" s="83" t="s">
        <v>1462</v>
      </c>
      <c r="P11" s="83" t="s">
        <v>1463</v>
      </c>
      <c r="Q11" s="30"/>
      <c r="R11" s="62"/>
    </row>
    <row r="12" spans="1:18" x14ac:dyDescent="0.25">
      <c r="A12" s="62" t="s">
        <v>462</v>
      </c>
      <c r="B12" s="62"/>
      <c r="C12" s="62" t="s">
        <v>365</v>
      </c>
      <c r="D12" s="140"/>
      <c r="E12" s="140"/>
      <c r="F12" s="81" t="s">
        <v>464</v>
      </c>
      <c r="G12" s="83" t="s">
        <v>645</v>
      </c>
      <c r="H12" s="81" t="s">
        <v>689</v>
      </c>
      <c r="I12" s="83" t="s">
        <v>690</v>
      </c>
      <c r="J12" s="81" t="s">
        <v>691</v>
      </c>
      <c r="K12" s="83" t="s">
        <v>692</v>
      </c>
      <c r="L12" s="81" t="s">
        <v>693</v>
      </c>
      <c r="M12" s="83" t="s">
        <v>694</v>
      </c>
      <c r="N12" s="81" t="s">
        <v>769</v>
      </c>
      <c r="O12" s="83" t="s">
        <v>770</v>
      </c>
      <c r="P12" s="81" t="s">
        <v>771</v>
      </c>
      <c r="Q12" s="30"/>
      <c r="R12" s="62"/>
    </row>
    <row r="13" spans="1:18" x14ac:dyDescent="0.25">
      <c r="A13" s="62"/>
      <c r="B13" s="62"/>
      <c r="C13" s="62" t="s">
        <v>360</v>
      </c>
      <c r="D13" s="30"/>
      <c r="E13" s="30"/>
      <c r="F13" s="30"/>
      <c r="G13" s="30"/>
      <c r="H13" s="61"/>
      <c r="I13" s="30"/>
      <c r="J13" s="30"/>
      <c r="K13" s="30"/>
      <c r="L13" s="30"/>
      <c r="M13" s="30"/>
      <c r="N13" s="30"/>
      <c r="O13" s="30"/>
      <c r="P13" s="30"/>
      <c r="Q13" s="30"/>
      <c r="R13" s="62"/>
    </row>
    <row r="14" spans="1:18" x14ac:dyDescent="0.25">
      <c r="A14" s="62"/>
      <c r="B14" s="62"/>
      <c r="C14" s="63"/>
      <c r="D14" s="126" t="s">
        <v>1846</v>
      </c>
      <c r="E14" s="104"/>
      <c r="F14" s="69"/>
      <c r="G14" s="98"/>
      <c r="H14" s="79"/>
      <c r="I14" s="98"/>
      <c r="J14" s="98"/>
      <c r="K14" s="98"/>
      <c r="L14" s="72"/>
      <c r="M14" s="72"/>
      <c r="N14" s="96"/>
      <c r="O14" s="96"/>
      <c r="P14" s="98"/>
      <c r="Q14" s="30"/>
      <c r="R14" s="62"/>
    </row>
    <row r="15" spans="1:18" x14ac:dyDescent="0.25">
      <c r="A15" s="62"/>
      <c r="B15" s="62"/>
      <c r="C15" s="62" t="s">
        <v>360</v>
      </c>
      <c r="D15" s="30"/>
      <c r="E15" s="30"/>
      <c r="F15" s="30"/>
      <c r="G15" s="30"/>
      <c r="H15" s="61"/>
      <c r="I15" s="30"/>
      <c r="J15" s="30"/>
      <c r="K15" s="30"/>
      <c r="L15" s="30"/>
      <c r="M15" s="30"/>
      <c r="N15" s="30"/>
      <c r="O15" s="30"/>
      <c r="P15" s="30"/>
      <c r="Q15" s="30"/>
      <c r="R15" s="62"/>
    </row>
    <row r="16" spans="1:18" x14ac:dyDescent="0.25">
      <c r="A16" s="62"/>
      <c r="B16" s="62"/>
      <c r="C16" s="62" t="s">
        <v>363</v>
      </c>
      <c r="D16" s="62"/>
      <c r="E16" s="62"/>
      <c r="F16" s="62"/>
      <c r="G16" s="62"/>
      <c r="H16" s="62"/>
      <c r="I16" s="62"/>
      <c r="J16" s="62"/>
      <c r="K16" s="62"/>
      <c r="L16" s="62"/>
      <c r="M16" s="62"/>
      <c r="N16" s="62"/>
      <c r="O16" s="62"/>
      <c r="P16" s="62"/>
      <c r="Q16" s="62"/>
      <c r="R16" s="62" t="s">
        <v>364</v>
      </c>
    </row>
  </sheetData>
  <mergeCells count="5">
    <mergeCell ref="D11:D12"/>
    <mergeCell ref="E11:E12"/>
    <mergeCell ref="D10:P10"/>
    <mergeCell ref="E1:K1"/>
    <mergeCell ref="D3:I3"/>
  </mergeCells>
  <dataValidations count="2">
    <dataValidation type="decimal" allowBlank="1" showInputMessage="1" showErrorMessage="1" errorTitle="Input Error" error="Please enter a non-negative value between 0 and 999999999999999" sqref="L14:M14">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4:E14"/>
  </dataValidations>
  <pageMargins left="0.7" right="0.7" top="0.75" bottom="0.75" header="0.3" footer="0.3"/>
  <drawing r:id="rId1"/>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L31"/>
  <sheetViews>
    <sheetView showGridLines="0" topLeftCell="D1" workbookViewId="0">
      <selection activeCell="H13" sqref="H13"/>
    </sheetView>
  </sheetViews>
  <sheetFormatPr defaultRowHeight="15" x14ac:dyDescent="0.25"/>
  <cols>
    <col min="1" max="3" width="0" hidden="1" customWidth="1"/>
    <col min="4" max="4" width="24.85546875" customWidth="1"/>
    <col min="5" max="5" width="34.5703125" customWidth="1"/>
    <col min="6" max="10" width="20.7109375" customWidth="1"/>
  </cols>
  <sheetData>
    <row r="1" spans="1:12" ht="35.1" customHeight="1" x14ac:dyDescent="0.25">
      <c r="A1" s="55" t="s">
        <v>1437</v>
      </c>
      <c r="B1" s="54"/>
      <c r="C1" s="54"/>
      <c r="D1" s="121" t="s">
        <v>1804</v>
      </c>
      <c r="E1" s="144" t="s">
        <v>1804</v>
      </c>
      <c r="F1" s="145"/>
      <c r="G1" s="145"/>
      <c r="H1" s="145"/>
      <c r="I1" s="145"/>
      <c r="J1" s="145"/>
      <c r="K1" s="145"/>
      <c r="L1" s="54"/>
    </row>
    <row r="2" spans="1:12" x14ac:dyDescent="0.25">
      <c r="A2" s="52"/>
      <c r="B2" s="52"/>
      <c r="C2" s="52"/>
      <c r="D2" s="52"/>
      <c r="E2" s="52"/>
      <c r="F2" s="52"/>
      <c r="G2" s="52"/>
      <c r="H2" s="52"/>
      <c r="I2" s="52"/>
      <c r="J2" s="52"/>
      <c r="K2" s="52"/>
      <c r="L2" s="52"/>
    </row>
    <row r="3" spans="1:12" ht="21.75" customHeight="1" x14ac:dyDescent="0.25">
      <c r="A3" s="20"/>
      <c r="B3" s="20"/>
      <c r="C3" s="20"/>
      <c r="D3" s="146" t="s">
        <v>1832</v>
      </c>
      <c r="E3" s="147"/>
      <c r="F3" s="147"/>
      <c r="G3" s="151"/>
      <c r="H3" s="20"/>
      <c r="I3" s="20"/>
      <c r="J3" s="54"/>
      <c r="K3" s="54"/>
      <c r="L3" s="54"/>
    </row>
    <row r="4" spans="1:12" x14ac:dyDescent="0.25">
      <c r="A4" s="20"/>
      <c r="B4" s="20"/>
      <c r="C4" s="20"/>
      <c r="D4" s="20"/>
      <c r="E4" s="20"/>
      <c r="F4" s="56"/>
      <c r="G4" s="56"/>
      <c r="H4" s="56"/>
      <c r="I4" s="56"/>
      <c r="J4" s="52"/>
      <c r="K4" s="52"/>
      <c r="L4" s="52"/>
    </row>
    <row r="5" spans="1:12" x14ac:dyDescent="0.25">
      <c r="A5" s="20"/>
      <c r="B5" s="20"/>
      <c r="C5" s="20"/>
      <c r="D5" s="20"/>
      <c r="E5" s="20"/>
      <c r="F5" s="20"/>
      <c r="G5" s="20"/>
      <c r="H5" s="20"/>
      <c r="I5" s="20"/>
      <c r="J5" s="52"/>
      <c r="K5" s="52"/>
      <c r="L5" s="52"/>
    </row>
    <row r="6" spans="1:12" s="56" customFormat="1" x14ac:dyDescent="0.25"/>
    <row r="7" spans="1:12" s="56" customFormat="1" x14ac:dyDescent="0.25"/>
    <row r="8" spans="1:12" s="56" customFormat="1" x14ac:dyDescent="0.25">
      <c r="A8" s="65"/>
      <c r="B8" s="65" t="b">
        <v>0</v>
      </c>
      <c r="C8" s="65" t="s">
        <v>1579</v>
      </c>
      <c r="D8" s="65"/>
      <c r="E8" s="65"/>
      <c r="F8" s="65"/>
      <c r="G8" s="65"/>
      <c r="H8" s="65"/>
      <c r="I8" s="65"/>
      <c r="J8" s="65"/>
      <c r="K8" s="65"/>
      <c r="L8" s="65"/>
    </row>
    <row r="9" spans="1:12" s="56" customFormat="1" hidden="1" x14ac:dyDescent="0.25">
      <c r="A9" s="65"/>
      <c r="B9" s="65"/>
      <c r="C9" s="65"/>
      <c r="D9" s="65"/>
      <c r="E9" s="65" t="s">
        <v>1576</v>
      </c>
      <c r="F9" s="65" t="s">
        <v>1438</v>
      </c>
      <c r="G9" s="65" t="s">
        <v>1439</v>
      </c>
      <c r="H9" s="65" t="s">
        <v>1577</v>
      </c>
      <c r="I9" s="65" t="s">
        <v>562</v>
      </c>
      <c r="J9" s="65" t="s">
        <v>562</v>
      </c>
      <c r="K9" s="65"/>
      <c r="L9" s="65"/>
    </row>
    <row r="10" spans="1:12" s="56" customFormat="1" hidden="1" x14ac:dyDescent="0.25">
      <c r="A10" s="65"/>
      <c r="B10" s="65"/>
      <c r="C10" s="65"/>
      <c r="D10" s="65" t="s">
        <v>1440</v>
      </c>
      <c r="E10" s="65"/>
      <c r="F10" s="65"/>
      <c r="G10" s="65"/>
      <c r="H10" s="65"/>
      <c r="I10" s="65"/>
      <c r="J10" s="65"/>
      <c r="K10" s="65"/>
      <c r="L10" s="65"/>
    </row>
    <row r="11" spans="1:12" s="56" customFormat="1" hidden="1" x14ac:dyDescent="0.25">
      <c r="A11" s="65"/>
      <c r="B11" s="65"/>
      <c r="C11" s="65" t="s">
        <v>361</v>
      </c>
      <c r="D11" s="65" t="s">
        <v>760</v>
      </c>
      <c r="E11" s="65"/>
      <c r="F11" s="65"/>
      <c r="G11" s="65"/>
      <c r="H11" s="65"/>
      <c r="I11" s="65"/>
      <c r="J11" s="65"/>
      <c r="K11" s="65" t="s">
        <v>360</v>
      </c>
      <c r="L11" s="65" t="s">
        <v>362</v>
      </c>
    </row>
    <row r="12" spans="1:12" s="56" customFormat="1" x14ac:dyDescent="0.25">
      <c r="A12" s="65"/>
      <c r="B12" s="65"/>
      <c r="C12" s="65" t="s">
        <v>397</v>
      </c>
      <c r="D12" s="149" t="s">
        <v>1814</v>
      </c>
      <c r="E12" s="149"/>
      <c r="F12" s="149"/>
      <c r="G12" s="149"/>
      <c r="H12" s="149"/>
      <c r="I12" s="149"/>
      <c r="J12" s="150"/>
      <c r="L12" s="65"/>
    </row>
    <row r="13" spans="1:12" s="56" customFormat="1" ht="64.5" customHeight="1" x14ac:dyDescent="0.25">
      <c r="A13" s="65"/>
      <c r="B13" s="65"/>
      <c r="C13" s="65" t="s">
        <v>365</v>
      </c>
      <c r="D13" s="139" t="s">
        <v>1834</v>
      </c>
      <c r="E13" s="112" t="s">
        <v>1580</v>
      </c>
      <c r="F13" s="83" t="s">
        <v>1441</v>
      </c>
      <c r="G13" s="83" t="s">
        <v>1442</v>
      </c>
      <c r="H13" s="120" t="s">
        <v>1843</v>
      </c>
      <c r="I13" s="83" t="s">
        <v>1443</v>
      </c>
      <c r="J13" s="83" t="s">
        <v>1578</v>
      </c>
      <c r="L13" s="65"/>
    </row>
    <row r="14" spans="1:12" s="56" customFormat="1" x14ac:dyDescent="0.25">
      <c r="A14" s="65" t="s">
        <v>462</v>
      </c>
      <c r="B14" s="65"/>
      <c r="C14" s="65" t="s">
        <v>365</v>
      </c>
      <c r="D14" s="140"/>
      <c r="E14" s="83" t="s">
        <v>464</v>
      </c>
      <c r="F14" s="83" t="s">
        <v>645</v>
      </c>
      <c r="G14" s="83" t="s">
        <v>689</v>
      </c>
      <c r="H14" s="83" t="s">
        <v>690</v>
      </c>
      <c r="I14" s="83" t="s">
        <v>691</v>
      </c>
      <c r="J14" s="83" t="s">
        <v>692</v>
      </c>
      <c r="L14" s="65"/>
    </row>
    <row r="15" spans="1:12" s="56" customFormat="1" x14ac:dyDescent="0.25">
      <c r="A15" s="65"/>
      <c r="B15" s="65"/>
      <c r="C15" s="65" t="s">
        <v>360</v>
      </c>
      <c r="L15" s="65"/>
    </row>
    <row r="16" spans="1:12" s="56" customFormat="1" x14ac:dyDescent="0.25">
      <c r="A16" s="65"/>
      <c r="B16" s="65"/>
      <c r="C16" s="66"/>
      <c r="D16" s="104"/>
      <c r="E16" s="69"/>
      <c r="F16" s="98"/>
      <c r="G16" s="102"/>
      <c r="H16" s="69"/>
      <c r="I16" s="72"/>
      <c r="J16" s="72"/>
      <c r="L16" s="65"/>
    </row>
    <row r="17" spans="1:12" s="56" customFormat="1" x14ac:dyDescent="0.25">
      <c r="A17" s="65"/>
      <c r="B17" s="65"/>
      <c r="C17" s="65" t="s">
        <v>360</v>
      </c>
      <c r="L17" s="65"/>
    </row>
    <row r="18" spans="1:12" s="56" customFormat="1" x14ac:dyDescent="0.25">
      <c r="A18" s="65"/>
      <c r="B18" s="65"/>
      <c r="C18" s="65" t="s">
        <v>363</v>
      </c>
      <c r="D18" s="65"/>
      <c r="E18" s="65"/>
      <c r="F18" s="65"/>
      <c r="G18" s="65"/>
      <c r="H18" s="65"/>
      <c r="I18" s="65"/>
      <c r="J18" s="65"/>
      <c r="K18" s="65"/>
      <c r="L18" s="65" t="s">
        <v>364</v>
      </c>
    </row>
    <row r="19" spans="1:12" s="56" customFormat="1" x14ac:dyDescent="0.25"/>
    <row r="20" spans="1:12" s="51" customFormat="1" x14ac:dyDescent="0.25">
      <c r="A20" s="56"/>
      <c r="B20" s="56"/>
      <c r="C20" s="56"/>
      <c r="D20" s="56"/>
      <c r="E20" s="56"/>
      <c r="F20" s="56"/>
      <c r="G20" s="56"/>
      <c r="H20" s="56"/>
      <c r="I20" s="56"/>
    </row>
    <row r="21" spans="1:12" s="51" customFormat="1" x14ac:dyDescent="0.25">
      <c r="A21" s="56"/>
      <c r="B21" s="56"/>
      <c r="C21" s="56"/>
      <c r="D21" s="56"/>
      <c r="E21" s="56"/>
      <c r="F21" s="56"/>
      <c r="G21" s="56"/>
      <c r="H21" s="56"/>
      <c r="I21" s="56"/>
    </row>
    <row r="22" spans="1:12" s="50" customFormat="1" x14ac:dyDescent="0.25">
      <c r="A22" s="56"/>
      <c r="B22" s="56"/>
      <c r="C22" s="56"/>
      <c r="D22" s="56"/>
      <c r="E22" s="56"/>
      <c r="F22" s="56"/>
      <c r="G22" s="56"/>
      <c r="H22" s="56"/>
      <c r="I22" s="56"/>
    </row>
    <row r="23" spans="1:12" x14ac:dyDescent="0.25">
      <c r="A23" s="20"/>
      <c r="B23" s="20"/>
      <c r="C23" s="20"/>
      <c r="D23" s="20"/>
      <c r="E23" s="20"/>
      <c r="F23" s="20"/>
      <c r="G23" s="20"/>
      <c r="H23" s="20"/>
      <c r="I23" s="20"/>
    </row>
    <row r="24" spans="1:12" x14ac:dyDescent="0.25">
      <c r="A24" s="20"/>
      <c r="B24" s="20"/>
      <c r="C24" s="20"/>
      <c r="D24" s="20"/>
      <c r="E24" s="20"/>
      <c r="F24" s="20"/>
      <c r="G24" s="20"/>
      <c r="H24" s="20"/>
      <c r="I24" s="20"/>
    </row>
    <row r="25" spans="1:12" x14ac:dyDescent="0.25">
      <c r="A25" s="20"/>
      <c r="B25" s="20"/>
      <c r="C25" s="20"/>
      <c r="D25" s="20"/>
      <c r="E25" s="20"/>
      <c r="F25" s="20"/>
      <c r="G25" s="20"/>
      <c r="H25" s="20"/>
      <c r="I25" s="20"/>
    </row>
    <row r="26" spans="1:12" x14ac:dyDescent="0.25">
      <c r="A26" s="20"/>
      <c r="B26" s="20"/>
      <c r="C26" s="20"/>
      <c r="D26" s="20"/>
      <c r="E26" s="20"/>
      <c r="F26" s="20"/>
      <c r="G26" s="20"/>
      <c r="H26" s="20"/>
      <c r="I26" s="20"/>
    </row>
    <row r="27" spans="1:12" x14ac:dyDescent="0.25">
      <c r="A27" s="20"/>
      <c r="B27" s="20"/>
      <c r="C27" s="20"/>
      <c r="D27" s="20"/>
      <c r="E27" s="20"/>
      <c r="F27" s="20"/>
      <c r="G27" s="20"/>
      <c r="H27" s="20"/>
      <c r="I27" s="20"/>
    </row>
    <row r="28" spans="1:12" x14ac:dyDescent="0.25">
      <c r="A28" s="20"/>
      <c r="B28" s="20"/>
      <c r="C28" s="20"/>
      <c r="D28" s="20"/>
      <c r="E28" s="20"/>
      <c r="F28" s="20"/>
      <c r="G28" s="20"/>
      <c r="H28" s="20"/>
      <c r="I28" s="20"/>
    </row>
    <row r="29" spans="1:12" x14ac:dyDescent="0.25">
      <c r="A29" s="20"/>
      <c r="B29" s="20"/>
      <c r="C29" s="20"/>
      <c r="D29" s="20"/>
      <c r="E29" s="20"/>
      <c r="F29" s="20"/>
      <c r="G29" s="20"/>
      <c r="H29" s="20"/>
      <c r="I29" s="20"/>
    </row>
    <row r="30" spans="1:12" x14ac:dyDescent="0.25">
      <c r="A30" s="20"/>
      <c r="B30" s="20"/>
      <c r="C30" s="20"/>
      <c r="D30" s="20"/>
      <c r="E30" s="20"/>
      <c r="F30" s="20"/>
      <c r="G30" s="20"/>
      <c r="H30" s="20"/>
      <c r="I30" s="20"/>
    </row>
    <row r="31" spans="1:12" x14ac:dyDescent="0.25">
      <c r="A31" s="20"/>
      <c r="B31" s="20"/>
      <c r="C31" s="20"/>
      <c r="D31" s="20"/>
      <c r="E31" s="20"/>
      <c r="F31" s="20"/>
      <c r="G31" s="20"/>
      <c r="H31" s="20"/>
      <c r="I31" s="20"/>
    </row>
  </sheetData>
  <mergeCells count="4">
    <mergeCell ref="D13:D14"/>
    <mergeCell ref="D12:J12"/>
    <mergeCell ref="D3:G3"/>
    <mergeCell ref="E1:K1"/>
  </mergeCells>
  <dataValidations count="2">
    <dataValidation type="decimal" allowBlank="1" showInputMessage="1" showErrorMessage="1" errorTitle="Input Error" error="Please enter a non-negative value between 0 and 999999999999999" sqref="I16:J16">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6"/>
  </dataValidation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R18"/>
  <sheetViews>
    <sheetView showGridLines="0" topLeftCell="D1" workbookViewId="0">
      <selection sqref="A1:C1048576"/>
    </sheetView>
  </sheetViews>
  <sheetFormatPr defaultRowHeight="15" x14ac:dyDescent="0.25"/>
  <cols>
    <col min="1" max="3" width="0" hidden="1" customWidth="1"/>
    <col min="4" max="4" width="18.7109375" customWidth="1"/>
    <col min="5" max="16" width="20.7109375" customWidth="1"/>
  </cols>
  <sheetData>
    <row r="1" spans="1:18" ht="35.1" customHeight="1" x14ac:dyDescent="0.25">
      <c r="A1" s="29" t="s">
        <v>1436</v>
      </c>
      <c r="B1" s="28"/>
      <c r="C1" s="28"/>
      <c r="D1" s="28"/>
      <c r="E1" s="144" t="s">
        <v>1805</v>
      </c>
      <c r="F1" s="145"/>
      <c r="G1" s="145"/>
      <c r="H1" s="145"/>
      <c r="I1" s="145"/>
      <c r="J1" s="145"/>
      <c r="K1" s="145"/>
      <c r="L1" s="28"/>
      <c r="M1" s="28"/>
      <c r="N1" s="28"/>
      <c r="O1" s="28"/>
      <c r="P1" s="28"/>
      <c r="Q1" s="28"/>
      <c r="R1" s="28"/>
    </row>
    <row r="4" spans="1:18" ht="21" customHeight="1" x14ac:dyDescent="0.25">
      <c r="A4" s="28"/>
      <c r="B4" s="28"/>
      <c r="C4" s="28"/>
      <c r="D4" s="146" t="s">
        <v>1832</v>
      </c>
      <c r="E4" s="147"/>
      <c r="F4" s="147"/>
      <c r="G4" s="147"/>
      <c r="H4" s="151"/>
      <c r="I4" s="61"/>
      <c r="J4" s="61"/>
      <c r="K4" s="28"/>
      <c r="L4" s="28"/>
      <c r="M4" s="28"/>
      <c r="N4" s="28"/>
      <c r="O4" s="28"/>
      <c r="P4" s="28"/>
      <c r="Q4" s="28"/>
      <c r="R4" s="28"/>
    </row>
    <row r="5" spans="1:18" ht="15" customHeight="1" x14ac:dyDescent="0.25"/>
    <row r="7" spans="1:18" s="51" customFormat="1" x14ac:dyDescent="0.25"/>
    <row r="8" spans="1:18" s="51" customFormat="1" x14ac:dyDescent="0.25">
      <c r="A8" s="65"/>
      <c r="B8" s="65" t="b">
        <v>0</v>
      </c>
      <c r="C8" s="65" t="s">
        <v>1572</v>
      </c>
      <c r="D8" s="65"/>
      <c r="E8" s="65"/>
      <c r="F8" s="65"/>
      <c r="G8" s="65"/>
      <c r="H8" s="65"/>
      <c r="I8" s="65"/>
      <c r="J8" s="65"/>
      <c r="K8" s="65"/>
      <c r="L8" s="65"/>
      <c r="M8" s="65"/>
      <c r="N8" s="65"/>
      <c r="O8" s="65"/>
      <c r="P8" s="65"/>
      <c r="Q8" s="65"/>
    </row>
    <row r="9" spans="1:18" s="51" customFormat="1" hidden="1" x14ac:dyDescent="0.25">
      <c r="A9" s="65"/>
      <c r="B9" s="65"/>
      <c r="C9" s="65"/>
      <c r="D9" s="65"/>
      <c r="E9" s="65" t="s">
        <v>948</v>
      </c>
      <c r="F9" s="65" t="s">
        <v>949</v>
      </c>
      <c r="G9" s="65" t="s">
        <v>950</v>
      </c>
      <c r="H9" s="65" t="s">
        <v>951</v>
      </c>
      <c r="I9" s="65" t="s">
        <v>952</v>
      </c>
      <c r="J9" s="65" t="s">
        <v>1702</v>
      </c>
      <c r="K9" s="65" t="s">
        <v>1703</v>
      </c>
      <c r="L9" s="65" t="s">
        <v>953</v>
      </c>
      <c r="M9" s="65" t="s">
        <v>954</v>
      </c>
      <c r="N9" s="65" t="s">
        <v>955</v>
      </c>
      <c r="O9" s="65" t="s">
        <v>1018</v>
      </c>
      <c r="P9" s="65"/>
      <c r="Q9" s="65"/>
    </row>
    <row r="10" spans="1:18" hidden="1" x14ac:dyDescent="0.25">
      <c r="A10" s="62"/>
      <c r="B10" s="62"/>
      <c r="C10" s="62"/>
      <c r="D10" s="62" t="s">
        <v>1078</v>
      </c>
      <c r="E10" s="62"/>
      <c r="F10" s="62"/>
      <c r="G10" s="62"/>
      <c r="H10" s="62"/>
      <c r="I10" s="62"/>
      <c r="J10" s="62"/>
      <c r="K10" s="62"/>
      <c r="L10" s="62"/>
      <c r="M10" s="62"/>
      <c r="N10" s="62"/>
      <c r="O10" s="62"/>
      <c r="P10" s="62"/>
      <c r="Q10" s="62"/>
    </row>
    <row r="11" spans="1:18" hidden="1" x14ac:dyDescent="0.25">
      <c r="A11" s="62"/>
      <c r="B11" s="62"/>
      <c r="C11" s="62" t="s">
        <v>361</v>
      </c>
      <c r="D11" s="62" t="s">
        <v>760</v>
      </c>
      <c r="E11" s="62"/>
      <c r="F11" s="62"/>
      <c r="G11" s="62"/>
      <c r="H11" s="62"/>
      <c r="I11" s="62"/>
      <c r="J11" s="62"/>
      <c r="K11" s="62"/>
      <c r="L11" s="62"/>
      <c r="M11" s="62"/>
      <c r="N11" s="62"/>
      <c r="O11" s="62"/>
      <c r="P11" s="62" t="s">
        <v>360</v>
      </c>
      <c r="Q11" s="62" t="s">
        <v>362</v>
      </c>
    </row>
    <row r="12" spans="1:18" s="52" customFormat="1" x14ac:dyDescent="0.25">
      <c r="A12" s="62"/>
      <c r="B12" s="62"/>
      <c r="C12" s="62" t="s">
        <v>397</v>
      </c>
      <c r="D12" s="136" t="s">
        <v>1833</v>
      </c>
      <c r="E12" s="137"/>
      <c r="F12" s="137"/>
      <c r="G12" s="137"/>
      <c r="H12" s="137"/>
      <c r="I12" s="137"/>
      <c r="J12" s="137"/>
      <c r="K12" s="137"/>
      <c r="L12" s="137"/>
      <c r="M12" s="137"/>
      <c r="N12" s="137"/>
      <c r="O12" s="138"/>
      <c r="Q12" s="62"/>
    </row>
    <row r="13" spans="1:18" s="52" customFormat="1" ht="60" x14ac:dyDescent="0.25">
      <c r="A13" s="62"/>
      <c r="B13" s="62"/>
      <c r="C13" s="62" t="s">
        <v>365</v>
      </c>
      <c r="D13" s="139" t="s">
        <v>1380</v>
      </c>
      <c r="E13" s="83" t="s">
        <v>941</v>
      </c>
      <c r="F13" s="83" t="s">
        <v>942</v>
      </c>
      <c r="G13" s="83" t="s">
        <v>943</v>
      </c>
      <c r="H13" s="83" t="s">
        <v>944</v>
      </c>
      <c r="I13" s="83" t="s">
        <v>945</v>
      </c>
      <c r="J13" s="83" t="s">
        <v>1573</v>
      </c>
      <c r="K13" s="83" t="s">
        <v>1574</v>
      </c>
      <c r="L13" s="83" t="s">
        <v>946</v>
      </c>
      <c r="M13" s="83" t="s">
        <v>947</v>
      </c>
      <c r="N13" s="83" t="s">
        <v>1575</v>
      </c>
      <c r="O13" s="83" t="s">
        <v>817</v>
      </c>
      <c r="Q13" s="62"/>
    </row>
    <row r="14" spans="1:18" s="52" customFormat="1" x14ac:dyDescent="0.25">
      <c r="A14" s="62" t="s">
        <v>462</v>
      </c>
      <c r="B14" s="62"/>
      <c r="C14" s="62" t="s">
        <v>365</v>
      </c>
      <c r="D14" s="140"/>
      <c r="E14" s="83" t="s">
        <v>464</v>
      </c>
      <c r="F14" s="83" t="s">
        <v>645</v>
      </c>
      <c r="G14" s="83" t="s">
        <v>689</v>
      </c>
      <c r="H14" s="83" t="s">
        <v>690</v>
      </c>
      <c r="I14" s="83" t="s">
        <v>691</v>
      </c>
      <c r="J14" s="83" t="s">
        <v>692</v>
      </c>
      <c r="K14" s="83" t="s">
        <v>693</v>
      </c>
      <c r="L14" s="83" t="s">
        <v>694</v>
      </c>
      <c r="M14" s="83" t="s">
        <v>769</v>
      </c>
      <c r="N14" s="83" t="s">
        <v>770</v>
      </c>
      <c r="O14" s="83" t="s">
        <v>771</v>
      </c>
      <c r="Q14" s="62"/>
    </row>
    <row r="15" spans="1:18" x14ac:dyDescent="0.25">
      <c r="A15" s="62"/>
      <c r="B15" s="62"/>
      <c r="C15" s="62" t="s">
        <v>360</v>
      </c>
      <c r="D15" s="52"/>
      <c r="Q15" s="62"/>
    </row>
    <row r="16" spans="1:18" x14ac:dyDescent="0.25">
      <c r="A16" s="62"/>
      <c r="B16" s="62"/>
      <c r="C16" s="63"/>
      <c r="D16" s="126" t="s">
        <v>1846</v>
      </c>
      <c r="E16" s="69"/>
      <c r="F16" s="69"/>
      <c r="G16" s="69"/>
      <c r="H16" s="127"/>
      <c r="I16" s="127"/>
      <c r="J16" s="69"/>
      <c r="K16" s="69"/>
      <c r="L16" s="75"/>
      <c r="M16" s="75"/>
      <c r="N16" s="72"/>
      <c r="O16" s="70"/>
      <c r="Q16" s="62"/>
    </row>
    <row r="17" spans="1:17" x14ac:dyDescent="0.25">
      <c r="A17" s="62"/>
      <c r="B17" s="62"/>
      <c r="C17" s="62" t="s">
        <v>360</v>
      </c>
      <c r="D17" s="52"/>
      <c r="Q17" s="62"/>
    </row>
    <row r="18" spans="1:17" x14ac:dyDescent="0.25">
      <c r="A18" s="62"/>
      <c r="B18" s="62"/>
      <c r="C18" s="62" t="s">
        <v>363</v>
      </c>
      <c r="D18" s="62"/>
      <c r="E18" s="62"/>
      <c r="F18" s="62"/>
      <c r="G18" s="62"/>
      <c r="H18" s="62"/>
      <c r="I18" s="62"/>
      <c r="J18" s="62"/>
      <c r="K18" s="62"/>
      <c r="L18" s="62"/>
      <c r="M18" s="62"/>
      <c r="N18" s="62"/>
      <c r="O18" s="62"/>
      <c r="P18" s="62"/>
      <c r="Q18" s="62" t="s">
        <v>364</v>
      </c>
    </row>
  </sheetData>
  <mergeCells count="4">
    <mergeCell ref="D13:D14"/>
    <mergeCell ref="D12:O12"/>
    <mergeCell ref="E1:K1"/>
    <mergeCell ref="D4:H4"/>
  </mergeCells>
  <dataValidations count="3">
    <dataValidation type="decimal" allowBlank="1" showInputMessage="1" showErrorMessage="1" errorTitle="Input Error" error="Please enter a non-negative value between 0 and 999999999999999" sqref="L16:N16">
      <formula1>0</formula1>
      <formula2>999999999999999</formula2>
    </dataValidation>
    <dataValidation allowBlank="1" showInputMessage="1" showErrorMessage="1" promptTitle="Remarks" prompt="For entering data, please double click on the cell" sqref="O16"/>
    <dataValidation allowBlank="1" showInputMessage="1" showErrorMessage="1" promptTitle="ShortCut Keys" prompt="(ctrl) + (+) to add row _x000a_(ctrl) + (-) to delete row _x000a_(ctrl) + (delete) to delete value _x000a_ (ctrl) + (down) to show dropdown" sqref="D16"/>
  </dataValidation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E19" sqref="E19"/>
    </sheetView>
  </sheetViews>
  <sheetFormatPr defaultRowHeight="15" x14ac:dyDescent="0.25"/>
  <sheetData/>
  <sheetProtection password="A44A" sheet="1" objects="1" scenarios="1"/>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ColWidth="9.140625" defaultRowHeight="15" x14ac:dyDescent="0.25"/>
  <cols>
    <col min="1" max="16384" width="9.140625" style="1"/>
  </cols>
  <sheetData/>
  <sheetProtection selectLockedCells="1"/>
  <dataConsolidate/>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ColWidth="9.140625" defaultRowHeight="15" x14ac:dyDescent="0.25"/>
  <cols>
    <col min="1" max="16384" width="9.140625" style="1"/>
  </cols>
  <sheetData/>
  <sheetProtection selectLockedCells="1"/>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2" sqref="A2"/>
    </sheetView>
  </sheetViews>
  <sheetFormatPr defaultColWidth="9.140625" defaultRowHeight="15" x14ac:dyDescent="0.25"/>
  <cols>
    <col min="1" max="16384" width="9.140625" style="1"/>
  </cols>
  <sheetData/>
  <sheetProtection selectLockedCells="1"/>
  <phoneticPr fontId="3"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84"/>
  <sheetViews>
    <sheetView topLeftCell="A203" workbookViewId="0">
      <selection activeCell="J230" sqref="J230"/>
    </sheetView>
  </sheetViews>
  <sheetFormatPr defaultRowHeight="15" x14ac:dyDescent="0.25"/>
  <sheetData>
    <row r="1" spans="1:12" x14ac:dyDescent="0.25">
      <c r="A1">
        <f>DNBS02_PART8C!F17</f>
        <v>0</v>
      </c>
      <c r="B1" t="s">
        <v>650</v>
      </c>
      <c r="D1" t="s">
        <v>656</v>
      </c>
      <c r="F1" t="s">
        <v>657</v>
      </c>
      <c r="G1" t="s">
        <v>658</v>
      </c>
    </row>
    <row r="2" spans="1:12" x14ac:dyDescent="0.25">
      <c r="A2" s="6">
        <f>DNBS02_PART8C!F22</f>
        <v>0</v>
      </c>
      <c r="B2" s="6" t="s">
        <v>650</v>
      </c>
      <c r="C2" s="6"/>
      <c r="D2" s="6" t="s">
        <v>659</v>
      </c>
      <c r="E2" s="6"/>
      <c r="F2" s="6" t="s">
        <v>657</v>
      </c>
      <c r="G2" s="6" t="s">
        <v>660</v>
      </c>
      <c r="H2" s="6"/>
      <c r="I2" s="6"/>
      <c r="J2" s="6"/>
      <c r="K2" s="6"/>
      <c r="L2" s="6"/>
    </row>
    <row r="3" spans="1:12" x14ac:dyDescent="0.25">
      <c r="A3" s="6" t="e">
        <f>DNBS02_PART8C!F23</f>
        <v>#DIV/0!</v>
      </c>
      <c r="B3" s="6" t="s">
        <v>650</v>
      </c>
      <c r="C3" s="6"/>
      <c r="D3" s="6" t="s">
        <v>661</v>
      </c>
      <c r="E3" s="6"/>
      <c r="F3" s="6" t="s">
        <v>657</v>
      </c>
      <c r="G3" s="6" t="s">
        <v>662</v>
      </c>
      <c r="H3" s="6"/>
      <c r="I3" s="6"/>
      <c r="J3" s="6"/>
      <c r="K3" s="6"/>
      <c r="L3" s="6"/>
    </row>
    <row r="4" spans="1:12" x14ac:dyDescent="0.25">
      <c r="A4" s="6">
        <f>DNBS02_PART8C!F25</f>
        <v>0</v>
      </c>
      <c r="B4" s="6" t="s">
        <v>650</v>
      </c>
      <c r="C4" s="6"/>
      <c r="D4" s="6" t="s">
        <v>663</v>
      </c>
      <c r="E4" s="6"/>
      <c r="F4" s="6" t="s">
        <v>657</v>
      </c>
      <c r="G4" s="6" t="s">
        <v>664</v>
      </c>
      <c r="H4" s="6"/>
      <c r="I4" s="6"/>
      <c r="J4" s="6"/>
      <c r="K4" s="6"/>
      <c r="L4" s="6"/>
    </row>
    <row r="5" spans="1:12" x14ac:dyDescent="0.25">
      <c r="A5" s="6">
        <f>DNBS02_PART8C!F26</f>
        <v>0</v>
      </c>
      <c r="B5" s="6" t="s">
        <v>650</v>
      </c>
      <c r="C5" s="6"/>
      <c r="D5" s="6" t="s">
        <v>665</v>
      </c>
      <c r="E5" s="6"/>
      <c r="F5" s="6" t="s">
        <v>657</v>
      </c>
      <c r="G5" s="6" t="s">
        <v>666</v>
      </c>
      <c r="H5" s="6"/>
      <c r="I5" s="6"/>
      <c r="J5" s="6"/>
      <c r="K5" s="6"/>
      <c r="L5" s="6"/>
    </row>
    <row r="6" spans="1:12" x14ac:dyDescent="0.25">
      <c r="A6" t="e">
        <f>DNBS02_PART8C!F27</f>
        <v>#DIV/0!</v>
      </c>
      <c r="B6" t="s">
        <v>650</v>
      </c>
      <c r="D6" t="s">
        <v>667</v>
      </c>
      <c r="F6" t="s">
        <v>657</v>
      </c>
      <c r="G6" t="s">
        <v>668</v>
      </c>
    </row>
    <row r="7" spans="1:12" x14ac:dyDescent="0.25">
      <c r="A7" s="6">
        <f>DNBS02_PART8C!F18</f>
        <v>0</v>
      </c>
      <c r="B7" s="6" t="s">
        <v>650</v>
      </c>
      <c r="C7" s="6"/>
      <c r="D7" s="6" t="s">
        <v>656</v>
      </c>
      <c r="E7" s="6"/>
      <c r="F7" s="6" t="s">
        <v>657</v>
      </c>
      <c r="G7" s="6" t="s">
        <v>658</v>
      </c>
      <c r="H7" s="6"/>
    </row>
    <row r="8" spans="1:12" x14ac:dyDescent="0.25">
      <c r="A8" s="6">
        <f>DNBS02_PART8C!F19</f>
        <v>0</v>
      </c>
      <c r="B8" s="6" t="s">
        <v>650</v>
      </c>
      <c r="C8" s="6"/>
      <c r="D8" s="6" t="s">
        <v>656</v>
      </c>
      <c r="E8" s="6"/>
      <c r="F8" s="6" t="s">
        <v>657</v>
      </c>
      <c r="G8" s="6" t="s">
        <v>658</v>
      </c>
      <c r="H8" s="6"/>
      <c r="I8" s="6"/>
      <c r="J8" s="6"/>
      <c r="K8" s="6"/>
      <c r="L8" s="6"/>
    </row>
    <row r="9" spans="1:12" x14ac:dyDescent="0.25">
      <c r="A9" s="6">
        <f>DNBS02_PART8C!F20</f>
        <v>0</v>
      </c>
      <c r="B9" s="6" t="s">
        <v>650</v>
      </c>
      <c r="C9" s="6"/>
      <c r="D9" s="6" t="s">
        <v>656</v>
      </c>
      <c r="E9" s="6"/>
      <c r="F9" s="6" t="s">
        <v>657</v>
      </c>
      <c r="G9" s="6" t="s">
        <v>658</v>
      </c>
      <c r="H9" s="6"/>
      <c r="I9" s="6"/>
      <c r="J9" s="6"/>
      <c r="K9" s="6"/>
      <c r="L9" s="6"/>
    </row>
    <row r="10" spans="1:12" x14ac:dyDescent="0.25">
      <c r="A10" s="6">
        <f>DNBS02_PART8C!F21</f>
        <v>0</v>
      </c>
      <c r="B10" s="6" t="s">
        <v>650</v>
      </c>
      <c r="C10" s="6"/>
      <c r="D10" s="6" t="s">
        <v>656</v>
      </c>
      <c r="E10" s="6"/>
      <c r="F10" s="6" t="s">
        <v>657</v>
      </c>
      <c r="G10" s="6" t="s">
        <v>658</v>
      </c>
      <c r="H10" s="6"/>
      <c r="I10" s="6"/>
      <c r="J10" s="6"/>
      <c r="K10" s="6"/>
      <c r="L10" s="6"/>
    </row>
    <row r="11" spans="1:12" x14ac:dyDescent="0.25">
      <c r="A11">
        <f>DNBS02_PART8C!G24</f>
        <v>0</v>
      </c>
      <c r="B11" t="s">
        <v>650</v>
      </c>
      <c r="D11" t="s">
        <v>669</v>
      </c>
      <c r="F11" t="s">
        <v>657</v>
      </c>
      <c r="G11" t="s">
        <v>670</v>
      </c>
    </row>
    <row r="12" spans="1:12" x14ac:dyDescent="0.25">
      <c r="A12">
        <f>DNBS02_PART8C!G17</f>
        <v>0</v>
      </c>
      <c r="B12" t="s">
        <v>650</v>
      </c>
      <c r="D12" t="s">
        <v>671</v>
      </c>
      <c r="F12" t="s">
        <v>657</v>
      </c>
      <c r="G12" t="s">
        <v>672</v>
      </c>
    </row>
    <row r="13" spans="1:12" x14ac:dyDescent="0.25">
      <c r="A13" s="6">
        <f>DNBS02_PART8C!G18</f>
        <v>0</v>
      </c>
      <c r="B13" s="6" t="s">
        <v>650</v>
      </c>
      <c r="C13" s="6"/>
      <c r="D13" s="6" t="s">
        <v>671</v>
      </c>
      <c r="E13" s="6"/>
      <c r="F13" s="6" t="s">
        <v>657</v>
      </c>
      <c r="G13" s="6" t="s">
        <v>672</v>
      </c>
      <c r="H13" s="6"/>
    </row>
    <row r="14" spans="1:12" x14ac:dyDescent="0.25">
      <c r="A14" s="6">
        <f>DNBS02_PART8C!G19</f>
        <v>0</v>
      </c>
      <c r="B14" s="6" t="s">
        <v>650</v>
      </c>
      <c r="C14" s="6"/>
      <c r="D14" s="6" t="s">
        <v>671</v>
      </c>
      <c r="E14" s="6"/>
      <c r="F14" s="6" t="s">
        <v>657</v>
      </c>
      <c r="G14" s="6" t="s">
        <v>672</v>
      </c>
      <c r="H14" s="6"/>
    </row>
    <row r="15" spans="1:12" x14ac:dyDescent="0.25">
      <c r="A15" s="6">
        <f>DNBS02_PART8C!G20</f>
        <v>0</v>
      </c>
      <c r="B15" s="6" t="s">
        <v>650</v>
      </c>
      <c r="C15" s="6"/>
      <c r="D15" s="6" t="s">
        <v>671</v>
      </c>
      <c r="E15" s="6"/>
      <c r="F15" s="6" t="s">
        <v>657</v>
      </c>
      <c r="G15" s="6" t="s">
        <v>672</v>
      </c>
      <c r="H15" s="6"/>
    </row>
    <row r="16" spans="1:12" x14ac:dyDescent="0.25">
      <c r="A16" s="6">
        <f>DNBS02_PART8C!G21</f>
        <v>0</v>
      </c>
      <c r="B16" s="6" t="s">
        <v>650</v>
      </c>
      <c r="C16" s="6"/>
      <c r="D16" s="6" t="s">
        <v>671</v>
      </c>
      <c r="E16" s="6"/>
      <c r="F16" s="6" t="s">
        <v>657</v>
      </c>
      <c r="G16" s="6" t="s">
        <v>672</v>
      </c>
      <c r="H16" s="6"/>
    </row>
    <row r="17" spans="1:7" x14ac:dyDescent="0.25">
      <c r="A17" s="10">
        <f>DNBS02_PART4!F15</f>
        <v>0</v>
      </c>
      <c r="B17" t="s">
        <v>865</v>
      </c>
      <c r="D17" t="s">
        <v>866</v>
      </c>
      <c r="F17" t="s">
        <v>657</v>
      </c>
      <c r="G17" t="s">
        <v>867</v>
      </c>
    </row>
    <row r="18" spans="1:7" x14ac:dyDescent="0.25">
      <c r="A18">
        <f>DNBS02_PART4!F16</f>
        <v>0</v>
      </c>
      <c r="B18" t="s">
        <v>865</v>
      </c>
      <c r="D18" t="s">
        <v>561</v>
      </c>
      <c r="F18" t="s">
        <v>657</v>
      </c>
      <c r="G18" t="s">
        <v>868</v>
      </c>
    </row>
    <row r="19" spans="1:7" x14ac:dyDescent="0.25">
      <c r="A19">
        <f>DNBS02_PART4!F17</f>
        <v>0</v>
      </c>
      <c r="B19" t="s">
        <v>865</v>
      </c>
      <c r="D19" t="s">
        <v>869</v>
      </c>
      <c r="F19" t="s">
        <v>657</v>
      </c>
      <c r="G19" t="s">
        <v>870</v>
      </c>
    </row>
    <row r="20" spans="1:7" x14ac:dyDescent="0.25">
      <c r="A20">
        <f>DNBS02_PART4!F18</f>
        <v>0</v>
      </c>
      <c r="B20" t="s">
        <v>865</v>
      </c>
      <c r="D20" t="s">
        <v>551</v>
      </c>
      <c r="F20" t="s">
        <v>657</v>
      </c>
      <c r="G20" t="s">
        <v>871</v>
      </c>
    </row>
    <row r="21" spans="1:7" x14ac:dyDescent="0.25">
      <c r="A21">
        <f>DNBS02_PART4!F19</f>
        <v>0</v>
      </c>
      <c r="B21" t="s">
        <v>865</v>
      </c>
      <c r="D21" t="s">
        <v>872</v>
      </c>
      <c r="F21" t="s">
        <v>657</v>
      </c>
      <c r="G21" t="s">
        <v>873</v>
      </c>
    </row>
    <row r="22" spans="1:7" x14ac:dyDescent="0.25">
      <c r="A22">
        <f>DNBS02_PART4!F20</f>
        <v>0</v>
      </c>
      <c r="B22" t="s">
        <v>865</v>
      </c>
      <c r="D22" t="s">
        <v>874</v>
      </c>
      <c r="F22" t="s">
        <v>657</v>
      </c>
      <c r="G22" t="s">
        <v>875</v>
      </c>
    </row>
    <row r="23" spans="1:7" x14ac:dyDescent="0.25">
      <c r="A23">
        <f>DNBS02_PART4!F21</f>
        <v>0</v>
      </c>
      <c r="B23" t="s">
        <v>865</v>
      </c>
      <c r="D23" t="s">
        <v>876</v>
      </c>
      <c r="F23" t="s">
        <v>657</v>
      </c>
      <c r="G23" t="s">
        <v>877</v>
      </c>
    </row>
    <row r="24" spans="1:7" x14ac:dyDescent="0.25">
      <c r="A24">
        <f>DNBS02_PART4!F22</f>
        <v>0</v>
      </c>
      <c r="B24" t="s">
        <v>865</v>
      </c>
      <c r="D24" t="s">
        <v>878</v>
      </c>
      <c r="F24" t="s">
        <v>657</v>
      </c>
      <c r="G24" t="s">
        <v>879</v>
      </c>
    </row>
    <row r="25" spans="1:7" x14ac:dyDescent="0.25">
      <c r="A25">
        <f>DNBS02_PART4!F24</f>
        <v>0</v>
      </c>
      <c r="B25" t="s">
        <v>865</v>
      </c>
      <c r="D25" t="s">
        <v>880</v>
      </c>
      <c r="E25" t="s">
        <v>969</v>
      </c>
      <c r="F25" t="s">
        <v>657</v>
      </c>
      <c r="G25" t="s">
        <v>881</v>
      </c>
    </row>
    <row r="26" spans="1:7" x14ac:dyDescent="0.25">
      <c r="A26">
        <f>DNBS02_PART4!F25</f>
        <v>0</v>
      </c>
      <c r="B26" t="s">
        <v>865</v>
      </c>
      <c r="D26" t="s">
        <v>880</v>
      </c>
      <c r="E26" t="s">
        <v>970</v>
      </c>
      <c r="F26" t="s">
        <v>657</v>
      </c>
      <c r="G26" t="s">
        <v>881</v>
      </c>
    </row>
    <row r="27" spans="1:7" x14ac:dyDescent="0.25">
      <c r="A27">
        <f>DNBS02_PART4!F26</f>
        <v>0</v>
      </c>
      <c r="B27" t="s">
        <v>865</v>
      </c>
      <c r="D27" t="s">
        <v>880</v>
      </c>
      <c r="E27" t="s">
        <v>971</v>
      </c>
      <c r="F27" t="s">
        <v>657</v>
      </c>
      <c r="G27" t="s">
        <v>881</v>
      </c>
    </row>
    <row r="28" spans="1:7" x14ac:dyDescent="0.25">
      <c r="A28">
        <f>DNBS02_PART4!F28</f>
        <v>0</v>
      </c>
      <c r="B28" t="s">
        <v>865</v>
      </c>
      <c r="D28" t="s">
        <v>882</v>
      </c>
      <c r="E28" t="s">
        <v>969</v>
      </c>
      <c r="F28" t="s">
        <v>657</v>
      </c>
      <c r="G28" t="s">
        <v>883</v>
      </c>
    </row>
    <row r="29" spans="1:7" x14ac:dyDescent="0.25">
      <c r="A29">
        <f>DNBS02_PART4!F29</f>
        <v>0</v>
      </c>
      <c r="B29" t="s">
        <v>865</v>
      </c>
      <c r="D29" t="s">
        <v>882</v>
      </c>
      <c r="E29" t="s">
        <v>970</v>
      </c>
      <c r="F29" t="s">
        <v>657</v>
      </c>
      <c r="G29" t="s">
        <v>883</v>
      </c>
    </row>
    <row r="30" spans="1:7" x14ac:dyDescent="0.25">
      <c r="A30">
        <f>DNBS02_PART4!F30</f>
        <v>0</v>
      </c>
      <c r="B30" t="s">
        <v>865</v>
      </c>
      <c r="D30" t="s">
        <v>884</v>
      </c>
      <c r="F30" t="s">
        <v>657</v>
      </c>
      <c r="G30" t="s">
        <v>885</v>
      </c>
    </row>
    <row r="31" spans="1:7" x14ac:dyDescent="0.25">
      <c r="A31">
        <f>DNBS02_PART4!F31</f>
        <v>0</v>
      </c>
      <c r="B31" t="s">
        <v>865</v>
      </c>
      <c r="D31" t="s">
        <v>886</v>
      </c>
      <c r="F31" t="s">
        <v>657</v>
      </c>
      <c r="G31" t="s">
        <v>887</v>
      </c>
    </row>
    <row r="32" spans="1:7" x14ac:dyDescent="0.25">
      <c r="A32">
        <f>DNBS02_PART4!F32</f>
        <v>0</v>
      </c>
      <c r="B32" t="s">
        <v>865</v>
      </c>
      <c r="D32" t="s">
        <v>888</v>
      </c>
      <c r="F32" t="s">
        <v>657</v>
      </c>
      <c r="G32" t="s">
        <v>889</v>
      </c>
    </row>
    <row r="33" spans="1:8" x14ac:dyDescent="0.25">
      <c r="A33">
        <f>DNBS02_PART4!G20</f>
        <v>0</v>
      </c>
      <c r="B33" t="s">
        <v>865</v>
      </c>
      <c r="D33" t="s">
        <v>890</v>
      </c>
      <c r="F33" t="s">
        <v>657</v>
      </c>
      <c r="G33" t="s">
        <v>891</v>
      </c>
    </row>
    <row r="34" spans="1:8" x14ac:dyDescent="0.25">
      <c r="A34" t="e">
        <f>DNBS02_PART5!#REF!</f>
        <v>#REF!</v>
      </c>
      <c r="B34" t="s">
        <v>899</v>
      </c>
      <c r="D34" t="s">
        <v>861</v>
      </c>
      <c r="F34" t="s">
        <v>657</v>
      </c>
      <c r="G34" t="s">
        <v>817</v>
      </c>
    </row>
    <row r="35" spans="1:8" x14ac:dyDescent="0.25">
      <c r="A35">
        <f>DNBS02_PART8B!F15</f>
        <v>0</v>
      </c>
      <c r="B35" t="s">
        <v>934</v>
      </c>
      <c r="D35" t="s">
        <v>818</v>
      </c>
      <c r="F35" t="s">
        <v>657</v>
      </c>
      <c r="G35" t="s">
        <v>935</v>
      </c>
    </row>
    <row r="36" spans="1:8" x14ac:dyDescent="0.25">
      <c r="A36" s="11">
        <f>DNBS02_PART8B!F16</f>
        <v>0</v>
      </c>
      <c r="B36" s="11" t="s">
        <v>934</v>
      </c>
      <c r="C36" s="11"/>
      <c r="D36" s="11" t="s">
        <v>818</v>
      </c>
      <c r="E36" s="11"/>
      <c r="F36" s="11" t="s">
        <v>657</v>
      </c>
      <c r="G36" s="11" t="s">
        <v>935</v>
      </c>
      <c r="H36" s="11"/>
    </row>
    <row r="37" spans="1:8" x14ac:dyDescent="0.25">
      <c r="A37" s="11">
        <f>DNBS02_PART8B!F17</f>
        <v>0</v>
      </c>
      <c r="B37" s="11" t="s">
        <v>934</v>
      </c>
      <c r="C37" s="11"/>
      <c r="D37" s="11" t="s">
        <v>818</v>
      </c>
      <c r="E37" s="11"/>
      <c r="F37" s="11" t="s">
        <v>657</v>
      </c>
      <c r="G37" s="11" t="s">
        <v>935</v>
      </c>
      <c r="H37" s="11"/>
    </row>
    <row r="38" spans="1:8" x14ac:dyDescent="0.25">
      <c r="A38" s="11">
        <f>DNBS02_PART8B!F18</f>
        <v>0</v>
      </c>
      <c r="B38" s="11" t="s">
        <v>934</v>
      </c>
      <c r="C38" s="11"/>
      <c r="D38" s="11" t="s">
        <v>818</v>
      </c>
      <c r="E38" s="11"/>
      <c r="F38" s="11" t="s">
        <v>657</v>
      </c>
      <c r="G38" s="11" t="s">
        <v>935</v>
      </c>
      <c r="H38" s="11"/>
    </row>
    <row r="39" spans="1:8" x14ac:dyDescent="0.25">
      <c r="A39" s="11">
        <f>DNBS02_PART8B!F19</f>
        <v>0</v>
      </c>
      <c r="B39" s="11" t="s">
        <v>934</v>
      </c>
      <c r="C39" s="11"/>
      <c r="D39" s="11" t="s">
        <v>818</v>
      </c>
      <c r="E39" s="11"/>
      <c r="F39" s="11" t="s">
        <v>657</v>
      </c>
      <c r="G39" s="11" t="s">
        <v>935</v>
      </c>
      <c r="H39" s="11"/>
    </row>
    <row r="40" spans="1:8" x14ac:dyDescent="0.25">
      <c r="A40" s="11">
        <f>DNBS02_PART8B!F20</f>
        <v>0</v>
      </c>
      <c r="B40" s="11" t="s">
        <v>934</v>
      </c>
      <c r="C40" s="11"/>
      <c r="D40" s="11" t="s">
        <v>818</v>
      </c>
      <c r="E40" s="11"/>
      <c r="F40" s="11" t="s">
        <v>657</v>
      </c>
      <c r="G40" s="11" t="s">
        <v>935</v>
      </c>
      <c r="H40" s="11"/>
    </row>
    <row r="41" spans="1:8" x14ac:dyDescent="0.25">
      <c r="A41" s="11" t="e">
        <f>DNBS02_PART8B!#REF!</f>
        <v>#REF!</v>
      </c>
      <c r="B41" s="11" t="s">
        <v>934</v>
      </c>
      <c r="C41" s="11"/>
      <c r="D41" s="11" t="s">
        <v>818</v>
      </c>
      <c r="E41" s="11"/>
      <c r="F41" s="11" t="s">
        <v>657</v>
      </c>
      <c r="G41" s="11" t="s">
        <v>935</v>
      </c>
      <c r="H41" s="11"/>
    </row>
    <row r="42" spans="1:8" x14ac:dyDescent="0.25">
      <c r="A42" s="11">
        <f>DNBS02_PART8B!F22</f>
        <v>0</v>
      </c>
      <c r="B42" s="11" t="s">
        <v>934</v>
      </c>
      <c r="C42" s="11"/>
      <c r="D42" s="11" t="s">
        <v>976</v>
      </c>
      <c r="E42" s="11"/>
      <c r="F42" s="11" t="s">
        <v>657</v>
      </c>
      <c r="G42" s="11" t="s">
        <v>977</v>
      </c>
      <c r="H42" s="11"/>
    </row>
    <row r="43" spans="1:8" x14ac:dyDescent="0.25">
      <c r="A43" s="11" t="e">
        <f>DNBS02_PART8B!#REF!</f>
        <v>#REF!</v>
      </c>
      <c r="B43" s="11" t="s">
        <v>934</v>
      </c>
      <c r="C43" s="11"/>
      <c r="D43" s="11" t="s">
        <v>818</v>
      </c>
      <c r="E43" s="11"/>
      <c r="F43" s="11" t="s">
        <v>657</v>
      </c>
      <c r="G43" s="11" t="s">
        <v>935</v>
      </c>
      <c r="H43" s="11"/>
    </row>
    <row r="44" spans="1:8" x14ac:dyDescent="0.25">
      <c r="A44" s="11" t="e">
        <f>DNBS02_PART8B!#REF!</f>
        <v>#REF!</v>
      </c>
      <c r="B44" s="11" t="s">
        <v>934</v>
      </c>
      <c r="C44" s="11"/>
      <c r="D44" s="11" t="s">
        <v>818</v>
      </c>
      <c r="E44" s="11"/>
      <c r="F44" s="11" t="s">
        <v>657</v>
      </c>
      <c r="G44" s="11" t="s">
        <v>935</v>
      </c>
      <c r="H44" s="11"/>
    </row>
    <row r="45" spans="1:8" x14ac:dyDescent="0.25">
      <c r="A45" s="11" t="e">
        <f>DNBS02_PART8B!#REF!</f>
        <v>#REF!</v>
      </c>
      <c r="B45" s="11" t="s">
        <v>934</v>
      </c>
      <c r="C45" s="11"/>
      <c r="D45" s="11" t="s">
        <v>818</v>
      </c>
      <c r="E45" s="11"/>
      <c r="F45" s="11" t="s">
        <v>657</v>
      </c>
      <c r="G45" s="11" t="s">
        <v>935</v>
      </c>
      <c r="H45" s="11"/>
    </row>
    <row r="46" spans="1:8" x14ac:dyDescent="0.25">
      <c r="A46" s="11" t="e">
        <f>DNBS02_PART8B!#REF!</f>
        <v>#REF!</v>
      </c>
      <c r="B46" s="11" t="s">
        <v>934</v>
      </c>
      <c r="C46" s="11"/>
      <c r="D46" s="11" t="s">
        <v>818</v>
      </c>
      <c r="E46" s="11"/>
      <c r="F46" s="11" t="s">
        <v>657</v>
      </c>
      <c r="G46" s="11" t="s">
        <v>935</v>
      </c>
      <c r="H46" s="11"/>
    </row>
    <row r="47" spans="1:8" x14ac:dyDescent="0.25">
      <c r="A47" s="11">
        <f>DNBS02_PART8B!F21</f>
        <v>0</v>
      </c>
      <c r="B47" s="11" t="s">
        <v>934</v>
      </c>
      <c r="C47" s="11"/>
      <c r="D47" s="11" t="s">
        <v>818</v>
      </c>
      <c r="E47" s="11"/>
      <c r="F47" s="11" t="s">
        <v>657</v>
      </c>
      <c r="G47" s="11" t="s">
        <v>935</v>
      </c>
      <c r="H47" s="11"/>
    </row>
    <row r="48" spans="1:8" x14ac:dyDescent="0.25">
      <c r="A48" s="11">
        <f>DNBS02_PART8B!G15</f>
        <v>0</v>
      </c>
      <c r="B48" s="11" t="s">
        <v>934</v>
      </c>
      <c r="C48" s="11"/>
      <c r="D48" s="11" t="s">
        <v>696</v>
      </c>
      <c r="E48" s="11"/>
      <c r="F48" s="11" t="s">
        <v>657</v>
      </c>
      <c r="G48" s="11" t="s">
        <v>936</v>
      </c>
      <c r="H48" s="11"/>
    </row>
    <row r="49" spans="1:8" x14ac:dyDescent="0.25">
      <c r="A49" s="11">
        <f>DNBS02_PART8B!G16</f>
        <v>0</v>
      </c>
      <c r="B49" s="11" t="s">
        <v>934</v>
      </c>
      <c r="C49" s="11"/>
      <c r="D49" s="11" t="s">
        <v>696</v>
      </c>
      <c r="E49" s="11"/>
      <c r="F49" s="11" t="s">
        <v>657</v>
      </c>
      <c r="G49" s="11" t="s">
        <v>936</v>
      </c>
      <c r="H49" s="11"/>
    </row>
    <row r="50" spans="1:8" x14ac:dyDescent="0.25">
      <c r="A50" s="11">
        <f>DNBS02_PART8B!G17</f>
        <v>0</v>
      </c>
      <c r="B50" s="11" t="s">
        <v>934</v>
      </c>
      <c r="C50" s="11"/>
      <c r="D50" s="11" t="s">
        <v>696</v>
      </c>
      <c r="E50" s="11"/>
      <c r="F50" s="11" t="s">
        <v>657</v>
      </c>
      <c r="G50" s="11" t="s">
        <v>936</v>
      </c>
      <c r="H50" s="11"/>
    </row>
    <row r="51" spans="1:8" x14ac:dyDescent="0.25">
      <c r="A51" s="11">
        <f>DNBS02_PART8B!G18</f>
        <v>0</v>
      </c>
      <c r="B51" s="11" t="s">
        <v>934</v>
      </c>
      <c r="C51" s="11"/>
      <c r="D51" s="11" t="s">
        <v>696</v>
      </c>
      <c r="E51" s="11"/>
      <c r="F51" s="11" t="s">
        <v>657</v>
      </c>
      <c r="G51" s="11" t="s">
        <v>936</v>
      </c>
      <c r="H51" s="11"/>
    </row>
    <row r="52" spans="1:8" x14ac:dyDescent="0.25">
      <c r="A52" s="11">
        <f>DNBS02_PART8B!G19</f>
        <v>0</v>
      </c>
      <c r="B52" s="11" t="s">
        <v>934</v>
      </c>
      <c r="C52" s="11"/>
      <c r="D52" s="11" t="s">
        <v>696</v>
      </c>
      <c r="E52" s="11"/>
      <c r="F52" s="11" t="s">
        <v>657</v>
      </c>
      <c r="G52" s="11" t="s">
        <v>936</v>
      </c>
      <c r="H52" s="11"/>
    </row>
    <row r="53" spans="1:8" x14ac:dyDescent="0.25">
      <c r="A53" s="11">
        <f>DNBS02_PART8B!G20</f>
        <v>0</v>
      </c>
      <c r="B53" s="11" t="s">
        <v>934</v>
      </c>
      <c r="C53" s="11"/>
      <c r="D53" s="11" t="s">
        <v>696</v>
      </c>
      <c r="E53" s="11"/>
      <c r="F53" s="11" t="s">
        <v>657</v>
      </c>
      <c r="G53" s="11" t="s">
        <v>936</v>
      </c>
      <c r="H53" s="11"/>
    </row>
    <row r="54" spans="1:8" x14ac:dyDescent="0.25">
      <c r="A54" s="11" t="e">
        <f>DNBS02_PART8B!#REF!</f>
        <v>#REF!</v>
      </c>
      <c r="B54" s="11" t="s">
        <v>934</v>
      </c>
      <c r="C54" s="11"/>
      <c r="D54" s="11" t="s">
        <v>696</v>
      </c>
      <c r="E54" s="11"/>
      <c r="F54" s="11" t="s">
        <v>657</v>
      </c>
      <c r="G54" s="11" t="s">
        <v>936</v>
      </c>
      <c r="H54" s="11"/>
    </row>
    <row r="55" spans="1:8" x14ac:dyDescent="0.25">
      <c r="A55" s="11">
        <f>DNBS02_PART8B!G22</f>
        <v>0</v>
      </c>
      <c r="B55" s="11" t="s">
        <v>934</v>
      </c>
      <c r="C55" s="11"/>
      <c r="D55" s="11" t="s">
        <v>939</v>
      </c>
      <c r="E55" s="11"/>
      <c r="F55" s="11" t="s">
        <v>657</v>
      </c>
      <c r="G55" s="11" t="s">
        <v>940</v>
      </c>
      <c r="H55" s="11"/>
    </row>
    <row r="56" spans="1:8" x14ac:dyDescent="0.25">
      <c r="A56" s="11" t="e">
        <f>DNBS02_PART8B!#REF!</f>
        <v>#REF!</v>
      </c>
      <c r="B56" s="11" t="s">
        <v>934</v>
      </c>
      <c r="C56" s="11"/>
      <c r="D56" s="11" t="s">
        <v>696</v>
      </c>
      <c r="E56" s="11"/>
      <c r="F56" s="11" t="s">
        <v>657</v>
      </c>
      <c r="G56" s="11" t="s">
        <v>936</v>
      </c>
      <c r="H56" s="11"/>
    </row>
    <row r="57" spans="1:8" x14ac:dyDescent="0.25">
      <c r="A57" s="11" t="e">
        <f>DNBS02_PART8B!#REF!</f>
        <v>#REF!</v>
      </c>
      <c r="B57" s="11" t="s">
        <v>934</v>
      </c>
      <c r="C57" s="11"/>
      <c r="D57" s="11" t="s">
        <v>696</v>
      </c>
      <c r="E57" s="11"/>
      <c r="F57" s="11" t="s">
        <v>657</v>
      </c>
      <c r="G57" s="11" t="s">
        <v>936</v>
      </c>
      <c r="H57" s="11"/>
    </row>
    <row r="58" spans="1:8" x14ac:dyDescent="0.25">
      <c r="A58" s="11" t="e">
        <f>DNBS02_PART8B!#REF!</f>
        <v>#REF!</v>
      </c>
      <c r="B58" s="11" t="s">
        <v>934</v>
      </c>
      <c r="C58" s="11"/>
      <c r="D58" s="11" t="s">
        <v>696</v>
      </c>
      <c r="E58" s="11"/>
      <c r="F58" s="11" t="s">
        <v>657</v>
      </c>
      <c r="G58" s="11" t="s">
        <v>936</v>
      </c>
      <c r="H58" s="11"/>
    </row>
    <row r="59" spans="1:8" x14ac:dyDescent="0.25">
      <c r="A59" s="11" t="e">
        <f>DNBS02_PART8B!#REF!</f>
        <v>#REF!</v>
      </c>
      <c r="B59" s="11" t="s">
        <v>934</v>
      </c>
      <c r="C59" s="11"/>
      <c r="D59" s="11" t="s">
        <v>696</v>
      </c>
      <c r="E59" s="11"/>
      <c r="F59" s="11" t="s">
        <v>657</v>
      </c>
      <c r="G59" s="11" t="s">
        <v>936</v>
      </c>
      <c r="H59" s="11"/>
    </row>
    <row r="60" spans="1:8" x14ac:dyDescent="0.25">
      <c r="A60" s="11">
        <f>DNBS02_PART8B!G21</f>
        <v>0</v>
      </c>
      <c r="B60" s="11" t="s">
        <v>934</v>
      </c>
      <c r="C60" s="11"/>
      <c r="D60" s="11" t="s">
        <v>696</v>
      </c>
      <c r="E60" s="11"/>
      <c r="F60" s="11" t="s">
        <v>657</v>
      </c>
      <c r="G60" s="11" t="s">
        <v>936</v>
      </c>
      <c r="H60" s="11"/>
    </row>
    <row r="61" spans="1:8" x14ac:dyDescent="0.25">
      <c r="A61">
        <f>DNBS02_PART8B!G22</f>
        <v>0</v>
      </c>
      <c r="B61" t="s">
        <v>934</v>
      </c>
      <c r="D61" t="s">
        <v>939</v>
      </c>
      <c r="F61" t="s">
        <v>657</v>
      </c>
      <c r="G61" t="s">
        <v>940</v>
      </c>
    </row>
    <row r="62" spans="1:8" x14ac:dyDescent="0.25">
      <c r="A62">
        <f>DNBS02_PART8C!F24</f>
        <v>0</v>
      </c>
      <c r="B62" t="s">
        <v>650</v>
      </c>
      <c r="D62" t="s">
        <v>976</v>
      </c>
      <c r="F62" t="s">
        <v>657</v>
      </c>
      <c r="G62" t="s">
        <v>977</v>
      </c>
    </row>
    <row r="63" spans="1:8" x14ac:dyDescent="0.25">
      <c r="A63">
        <f>DNBS02_PART8C!G22</f>
        <v>0</v>
      </c>
      <c r="B63" t="s">
        <v>650</v>
      </c>
      <c r="D63" t="s">
        <v>976</v>
      </c>
      <c r="F63" t="s">
        <v>657</v>
      </c>
      <c r="G63" t="s">
        <v>977</v>
      </c>
    </row>
    <row r="64" spans="1:8" x14ac:dyDescent="0.25">
      <c r="A64">
        <f>DNBS02_PART8C!G23</f>
        <v>0</v>
      </c>
      <c r="B64" t="s">
        <v>650</v>
      </c>
      <c r="D64" t="s">
        <v>976</v>
      </c>
      <c r="F64" t="s">
        <v>657</v>
      </c>
      <c r="G64" t="s">
        <v>977</v>
      </c>
    </row>
    <row r="65" spans="1:7" x14ac:dyDescent="0.25">
      <c r="A65">
        <f>DNBS02_PART8C!G25</f>
        <v>0</v>
      </c>
      <c r="B65" t="s">
        <v>650</v>
      </c>
      <c r="D65" t="s">
        <v>976</v>
      </c>
      <c r="F65" t="s">
        <v>657</v>
      </c>
      <c r="G65" t="s">
        <v>977</v>
      </c>
    </row>
    <row r="66" spans="1:7" x14ac:dyDescent="0.25">
      <c r="A66">
        <f>DNBS02_PART8C!G26</f>
        <v>0</v>
      </c>
      <c r="B66" t="s">
        <v>650</v>
      </c>
      <c r="D66" t="s">
        <v>976</v>
      </c>
      <c r="F66" t="s">
        <v>657</v>
      </c>
      <c r="G66" t="s">
        <v>977</v>
      </c>
    </row>
    <row r="67" spans="1:7" x14ac:dyDescent="0.25">
      <c r="A67">
        <f>DNBS02_PART8C!G27</f>
        <v>0</v>
      </c>
      <c r="B67" t="s">
        <v>650</v>
      </c>
      <c r="D67" t="s">
        <v>976</v>
      </c>
      <c r="F67" t="s">
        <v>657</v>
      </c>
      <c r="G67" t="s">
        <v>977</v>
      </c>
    </row>
    <row r="68" spans="1:7" x14ac:dyDescent="0.25">
      <c r="A68">
        <f>DNBS02_PART8!AA16</f>
        <v>0</v>
      </c>
      <c r="B68" t="s">
        <v>860</v>
      </c>
      <c r="D68" t="s">
        <v>976</v>
      </c>
      <c r="F68" t="s">
        <v>657</v>
      </c>
      <c r="G68" t="s">
        <v>977</v>
      </c>
    </row>
    <row r="69" spans="1:7" x14ac:dyDescent="0.25">
      <c r="A69">
        <f>DNBS02_PART4!G15</f>
        <v>0</v>
      </c>
      <c r="B69" t="s">
        <v>865</v>
      </c>
      <c r="D69" s="13" t="s">
        <v>976</v>
      </c>
      <c r="E69" s="13"/>
      <c r="F69" s="13" t="s">
        <v>657</v>
      </c>
      <c r="G69" s="13" t="s">
        <v>977</v>
      </c>
    </row>
    <row r="70" spans="1:7" x14ac:dyDescent="0.25">
      <c r="A70" s="13">
        <f>DNBS02_PART4!G16</f>
        <v>0</v>
      </c>
      <c r="B70" s="13" t="s">
        <v>865</v>
      </c>
      <c r="D70" s="13" t="s">
        <v>976</v>
      </c>
      <c r="E70" s="13"/>
      <c r="F70" s="13" t="s">
        <v>657</v>
      </c>
      <c r="G70" s="13" t="s">
        <v>977</v>
      </c>
    </row>
    <row r="71" spans="1:7" x14ac:dyDescent="0.25">
      <c r="A71" s="13">
        <f>DNBS02_PART4!G17</f>
        <v>0</v>
      </c>
      <c r="B71" s="13" t="s">
        <v>865</v>
      </c>
      <c r="D71" s="13" t="s">
        <v>976</v>
      </c>
      <c r="E71" s="13"/>
      <c r="F71" s="13" t="s">
        <v>657</v>
      </c>
      <c r="G71" s="13" t="s">
        <v>977</v>
      </c>
    </row>
    <row r="72" spans="1:7" x14ac:dyDescent="0.25">
      <c r="A72" s="13">
        <f>DNBS02_PART4!G18</f>
        <v>0</v>
      </c>
      <c r="B72" s="13" t="s">
        <v>865</v>
      </c>
      <c r="D72" s="13" t="s">
        <v>976</v>
      </c>
      <c r="E72" s="13"/>
      <c r="F72" s="13" t="s">
        <v>657</v>
      </c>
      <c r="G72" s="13" t="s">
        <v>977</v>
      </c>
    </row>
    <row r="73" spans="1:7" x14ac:dyDescent="0.25">
      <c r="A73" s="13">
        <f>DNBS02_PART4!G19</f>
        <v>0</v>
      </c>
      <c r="B73" s="13" t="s">
        <v>865</v>
      </c>
      <c r="D73" s="13" t="s">
        <v>976</v>
      </c>
      <c r="E73" s="13"/>
      <c r="F73" s="13" t="s">
        <v>657</v>
      </c>
      <c r="G73" s="13" t="s">
        <v>977</v>
      </c>
    </row>
    <row r="74" spans="1:7" x14ac:dyDescent="0.25">
      <c r="A74" s="13">
        <f>DNBS02_PART4!G21</f>
        <v>0</v>
      </c>
      <c r="B74" s="13" t="s">
        <v>865</v>
      </c>
      <c r="D74" s="13" t="s">
        <v>976</v>
      </c>
      <c r="E74" s="13"/>
      <c r="F74" s="13" t="s">
        <v>657</v>
      </c>
      <c r="G74" s="13" t="s">
        <v>977</v>
      </c>
    </row>
    <row r="75" spans="1:7" x14ac:dyDescent="0.25">
      <c r="A75" s="13">
        <f>DNBS02_PART4!G22</f>
        <v>0</v>
      </c>
      <c r="B75" s="13" t="s">
        <v>865</v>
      </c>
      <c r="D75" s="13" t="s">
        <v>976</v>
      </c>
      <c r="E75" s="13"/>
      <c r="F75" s="13" t="s">
        <v>657</v>
      </c>
      <c r="G75" s="13" t="s">
        <v>977</v>
      </c>
    </row>
    <row r="76" spans="1:7" x14ac:dyDescent="0.25">
      <c r="A76" s="13">
        <f>DNBS02_PART4!G23</f>
        <v>0</v>
      </c>
      <c r="B76" s="13" t="s">
        <v>865</v>
      </c>
      <c r="D76" s="13" t="s">
        <v>976</v>
      </c>
      <c r="E76" s="13"/>
      <c r="F76" s="13" t="s">
        <v>657</v>
      </c>
      <c r="G76" s="13" t="s">
        <v>977</v>
      </c>
    </row>
    <row r="77" spans="1:7" x14ac:dyDescent="0.25">
      <c r="A77" s="13">
        <f>DNBS02_PART4!G24</f>
        <v>0</v>
      </c>
      <c r="B77" s="13" t="s">
        <v>865</v>
      </c>
      <c r="D77" s="13" t="s">
        <v>976</v>
      </c>
      <c r="E77" s="13"/>
      <c r="F77" s="13" t="s">
        <v>657</v>
      </c>
      <c r="G77" s="13" t="s">
        <v>977</v>
      </c>
    </row>
    <row r="78" spans="1:7" x14ac:dyDescent="0.25">
      <c r="A78" s="13">
        <f>DNBS02_PART4!G25</f>
        <v>0</v>
      </c>
      <c r="B78" s="13" t="s">
        <v>865</v>
      </c>
      <c r="D78" s="13" t="s">
        <v>976</v>
      </c>
      <c r="E78" s="13"/>
      <c r="F78" s="13" t="s">
        <v>657</v>
      </c>
      <c r="G78" s="13" t="s">
        <v>977</v>
      </c>
    </row>
    <row r="79" spans="1:7" x14ac:dyDescent="0.25">
      <c r="A79" s="13">
        <f>DNBS02_PART4!G26</f>
        <v>0</v>
      </c>
      <c r="B79" s="13" t="s">
        <v>865</v>
      </c>
      <c r="D79" s="13" t="s">
        <v>976</v>
      </c>
      <c r="E79" s="13"/>
      <c r="F79" s="13" t="s">
        <v>657</v>
      </c>
      <c r="G79" s="13" t="s">
        <v>977</v>
      </c>
    </row>
    <row r="80" spans="1:7" x14ac:dyDescent="0.25">
      <c r="A80" s="13">
        <f>DNBS02_PART4!G27</f>
        <v>0</v>
      </c>
      <c r="B80" s="13" t="s">
        <v>865</v>
      </c>
      <c r="D80" s="13" t="s">
        <v>976</v>
      </c>
      <c r="E80" s="13"/>
      <c r="F80" s="13" t="s">
        <v>657</v>
      </c>
      <c r="G80" s="13" t="s">
        <v>977</v>
      </c>
    </row>
    <row r="81" spans="1:7" x14ac:dyDescent="0.25">
      <c r="A81" s="13">
        <f>DNBS02_PART4!G28</f>
        <v>0</v>
      </c>
      <c r="B81" s="13" t="s">
        <v>865</v>
      </c>
      <c r="D81" s="13" t="s">
        <v>976</v>
      </c>
      <c r="E81" s="13"/>
      <c r="F81" s="13" t="s">
        <v>657</v>
      </c>
      <c r="G81" s="13" t="s">
        <v>977</v>
      </c>
    </row>
    <row r="82" spans="1:7" x14ac:dyDescent="0.25">
      <c r="A82" s="13">
        <f>DNBS02_PART4!G29</f>
        <v>0</v>
      </c>
      <c r="B82" s="13" t="s">
        <v>865</v>
      </c>
      <c r="D82" s="13" t="s">
        <v>976</v>
      </c>
      <c r="E82" s="13"/>
      <c r="F82" s="13" t="s">
        <v>657</v>
      </c>
      <c r="G82" s="13" t="s">
        <v>977</v>
      </c>
    </row>
    <row r="83" spans="1:7" x14ac:dyDescent="0.25">
      <c r="A83" s="13">
        <f>DNBS02_PART4!G30</f>
        <v>0</v>
      </c>
      <c r="B83" s="13" t="s">
        <v>865</v>
      </c>
      <c r="D83" s="13" t="s">
        <v>976</v>
      </c>
      <c r="E83" s="13"/>
      <c r="F83" s="13" t="s">
        <v>657</v>
      </c>
      <c r="G83" s="13" t="s">
        <v>977</v>
      </c>
    </row>
    <row r="84" spans="1:7" x14ac:dyDescent="0.25">
      <c r="A84" s="13">
        <f>DNBS02_PART4!G31</f>
        <v>0</v>
      </c>
      <c r="B84" s="13" t="s">
        <v>865</v>
      </c>
      <c r="D84" s="13" t="s">
        <v>976</v>
      </c>
      <c r="E84" s="13"/>
      <c r="F84" s="13" t="s">
        <v>657</v>
      </c>
      <c r="G84" s="13" t="s">
        <v>977</v>
      </c>
    </row>
    <row r="85" spans="1:7" x14ac:dyDescent="0.25">
      <c r="A85" s="13">
        <f>DNBS02_PART4!G32</f>
        <v>0</v>
      </c>
      <c r="B85" s="13" t="s">
        <v>865</v>
      </c>
      <c r="D85" s="13" t="s">
        <v>976</v>
      </c>
      <c r="E85" s="13"/>
      <c r="F85" s="13" t="s">
        <v>657</v>
      </c>
      <c r="G85" s="13" t="s">
        <v>977</v>
      </c>
    </row>
    <row r="86" spans="1:7" x14ac:dyDescent="0.25">
      <c r="A86" t="e">
        <f>DNBS02_PART5!#REF!</f>
        <v>#REF!</v>
      </c>
      <c r="B86" s="14" t="s">
        <v>899</v>
      </c>
      <c r="C86" s="14"/>
      <c r="D86" s="14" t="s">
        <v>976</v>
      </c>
      <c r="E86" s="14"/>
      <c r="F86" s="14" t="s">
        <v>657</v>
      </c>
      <c r="G86" s="14" t="s">
        <v>977</v>
      </c>
    </row>
    <row r="87" spans="1:7" x14ac:dyDescent="0.25">
      <c r="A87" s="13" t="e">
        <f>DNBS02_PART5!#REF!</f>
        <v>#REF!</v>
      </c>
      <c r="B87" s="14" t="s">
        <v>899</v>
      </c>
      <c r="C87" s="14"/>
      <c r="D87" s="14" t="s">
        <v>976</v>
      </c>
      <c r="E87" s="14"/>
      <c r="F87" s="14" t="s">
        <v>657</v>
      </c>
      <c r="G87" s="14" t="s">
        <v>977</v>
      </c>
    </row>
    <row r="88" spans="1:7" x14ac:dyDescent="0.25">
      <c r="A88" s="13" t="e">
        <f>DNBS02_PART5!#REF!</f>
        <v>#REF!</v>
      </c>
      <c r="B88" s="14" t="s">
        <v>899</v>
      </c>
      <c r="C88" s="14"/>
      <c r="D88" s="14" t="s">
        <v>976</v>
      </c>
      <c r="E88" s="14"/>
      <c r="F88" s="14" t="s">
        <v>657</v>
      </c>
      <c r="G88" s="14" t="s">
        <v>977</v>
      </c>
    </row>
    <row r="89" spans="1:7" x14ac:dyDescent="0.25">
      <c r="A89" s="13" t="e">
        <f>DNBS02_PART5!#REF!</f>
        <v>#REF!</v>
      </c>
      <c r="B89" s="14" t="s">
        <v>899</v>
      </c>
      <c r="C89" s="14"/>
      <c r="D89" s="14" t="s">
        <v>976</v>
      </c>
      <c r="E89" s="14"/>
      <c r="F89" s="14" t="s">
        <v>657</v>
      </c>
      <c r="G89" s="14" t="s">
        <v>977</v>
      </c>
    </row>
    <row r="90" spans="1:7" x14ac:dyDescent="0.25">
      <c r="A90" s="13" t="e">
        <f>DNBS02_PART5!#REF!</f>
        <v>#REF!</v>
      </c>
      <c r="B90" s="14" t="s">
        <v>899</v>
      </c>
      <c r="C90" s="14"/>
      <c r="D90" s="14" t="s">
        <v>976</v>
      </c>
      <c r="E90" s="14"/>
      <c r="F90" s="14" t="s">
        <v>657</v>
      </c>
      <c r="G90" s="14" t="s">
        <v>977</v>
      </c>
    </row>
    <row r="91" spans="1:7" x14ac:dyDescent="0.25">
      <c r="A91" s="13" t="e">
        <f>DNBS02_PART5!#REF!</f>
        <v>#REF!</v>
      </c>
      <c r="B91" s="14" t="s">
        <v>899</v>
      </c>
      <c r="C91" s="14"/>
      <c r="D91" s="14" t="s">
        <v>976</v>
      </c>
      <c r="E91" s="14"/>
      <c r="F91" s="14" t="s">
        <v>657</v>
      </c>
      <c r="G91" s="14" t="s">
        <v>977</v>
      </c>
    </row>
    <row r="92" spans="1:7" x14ac:dyDescent="0.25">
      <c r="A92" s="13" t="e">
        <f>DNBS02_PART5!#REF!</f>
        <v>#REF!</v>
      </c>
      <c r="B92" s="14" t="s">
        <v>899</v>
      </c>
      <c r="C92" s="14"/>
      <c r="D92" s="14" t="s">
        <v>976</v>
      </c>
      <c r="E92" s="14"/>
      <c r="F92" s="14" t="s">
        <v>657</v>
      </c>
      <c r="G92" s="14" t="s">
        <v>977</v>
      </c>
    </row>
    <row r="93" spans="1:7" x14ac:dyDescent="0.25">
      <c r="A93" s="13" t="e">
        <f>DNBS02_PART5!#REF!</f>
        <v>#REF!</v>
      </c>
      <c r="B93" s="14" t="s">
        <v>899</v>
      </c>
      <c r="C93" s="14"/>
      <c r="D93" s="14" t="s">
        <v>976</v>
      </c>
      <c r="E93" s="14"/>
      <c r="F93" s="14" t="s">
        <v>657</v>
      </c>
      <c r="G93" s="14" t="s">
        <v>977</v>
      </c>
    </row>
    <row r="94" spans="1:7" x14ac:dyDescent="0.25">
      <c r="A94" s="13" t="e">
        <f>DNBS02_PART5!#REF!</f>
        <v>#REF!</v>
      </c>
      <c r="B94" s="14" t="s">
        <v>899</v>
      </c>
      <c r="C94" s="14"/>
      <c r="D94" s="14" t="s">
        <v>976</v>
      </c>
      <c r="E94" s="14"/>
      <c r="F94" s="14" t="s">
        <v>657</v>
      </c>
      <c r="G94" s="14" t="s">
        <v>977</v>
      </c>
    </row>
    <row r="95" spans="1:7" x14ac:dyDescent="0.25">
      <c r="A95" s="13" t="e">
        <f>DNBS02_PART5!#REF!</f>
        <v>#REF!</v>
      </c>
      <c r="B95" s="14" t="s">
        <v>899</v>
      </c>
      <c r="C95" s="14"/>
      <c r="D95" s="14" t="s">
        <v>976</v>
      </c>
      <c r="E95" s="14"/>
      <c r="F95" s="14" t="s">
        <v>657</v>
      </c>
      <c r="G95" s="14" t="s">
        <v>977</v>
      </c>
    </row>
    <row r="96" spans="1:7" x14ac:dyDescent="0.25">
      <c r="A96" s="13" t="e">
        <f>DNBS02_PART5!#REF!</f>
        <v>#REF!</v>
      </c>
      <c r="B96" s="14" t="s">
        <v>899</v>
      </c>
      <c r="C96" s="14"/>
      <c r="D96" s="14" t="s">
        <v>976</v>
      </c>
      <c r="E96" s="14"/>
      <c r="F96" s="14" t="s">
        <v>657</v>
      </c>
      <c r="G96" s="14" t="s">
        <v>977</v>
      </c>
    </row>
    <row r="97" spans="1:7" x14ac:dyDescent="0.25">
      <c r="A97">
        <f>DNBS02_PART8B!F22</f>
        <v>0</v>
      </c>
      <c r="B97" t="s">
        <v>934</v>
      </c>
      <c r="D97" t="s">
        <v>976</v>
      </c>
      <c r="F97" t="s">
        <v>657</v>
      </c>
      <c r="G97" t="s">
        <v>977</v>
      </c>
    </row>
    <row r="98" spans="1:7" x14ac:dyDescent="0.25">
      <c r="A98" t="e">
        <f>DNBS02_PART5!#REF!</f>
        <v>#REF!</v>
      </c>
      <c r="B98" t="s">
        <v>899</v>
      </c>
      <c r="D98" t="s">
        <v>1009</v>
      </c>
      <c r="F98" t="s">
        <v>657</v>
      </c>
      <c r="G98" t="s">
        <v>1010</v>
      </c>
    </row>
    <row r="99" spans="1:7" x14ac:dyDescent="0.25">
      <c r="A99" t="e">
        <f>DNBS02_PART5!#REF!</f>
        <v>#REF!</v>
      </c>
      <c r="B99" t="s">
        <v>899</v>
      </c>
      <c r="D99" t="s">
        <v>1009</v>
      </c>
      <c r="F99" t="s">
        <v>657</v>
      </c>
      <c r="G99" t="s">
        <v>1010</v>
      </c>
    </row>
    <row r="100" spans="1:7" x14ac:dyDescent="0.25">
      <c r="A100" t="e">
        <f>DNBS02_PART5!#REF!</f>
        <v>#REF!</v>
      </c>
      <c r="B100" t="s">
        <v>899</v>
      </c>
      <c r="D100" t="s">
        <v>1009</v>
      </c>
      <c r="F100" t="s">
        <v>657</v>
      </c>
      <c r="G100" t="s">
        <v>1010</v>
      </c>
    </row>
    <row r="101" spans="1:7" x14ac:dyDescent="0.25">
      <c r="A101">
        <f>DNBS02_PART5!K40</f>
        <v>0</v>
      </c>
      <c r="B101" t="s">
        <v>1180</v>
      </c>
      <c r="D101" t="s">
        <v>1018</v>
      </c>
      <c r="F101" t="s">
        <v>657</v>
      </c>
      <c r="G101" t="s">
        <v>1019</v>
      </c>
    </row>
    <row r="102" spans="1:7" x14ac:dyDescent="0.25">
      <c r="A102" s="25">
        <f>DNBS02_PART9!G15</f>
        <v>0</v>
      </c>
      <c r="B102" t="s">
        <v>1091</v>
      </c>
      <c r="D102" t="s">
        <v>1095</v>
      </c>
      <c r="F102" t="s">
        <v>657</v>
      </c>
      <c r="G102" t="s">
        <v>1197</v>
      </c>
    </row>
    <row r="103" spans="1:7" x14ac:dyDescent="0.25">
      <c r="A103" s="25">
        <f>DNBS02_PART9!G16</f>
        <v>0</v>
      </c>
      <c r="B103" t="s">
        <v>1091</v>
      </c>
      <c r="D103" t="s">
        <v>1198</v>
      </c>
      <c r="F103" t="s">
        <v>657</v>
      </c>
      <c r="G103" t="s">
        <v>1199</v>
      </c>
    </row>
    <row r="104" spans="1:7" x14ac:dyDescent="0.25">
      <c r="A104" s="25">
        <f>DNBS02_PART9!G17</f>
        <v>0.2</v>
      </c>
      <c r="B104" t="s">
        <v>1091</v>
      </c>
      <c r="D104" t="s">
        <v>1200</v>
      </c>
      <c r="F104" t="s">
        <v>657</v>
      </c>
      <c r="G104" t="s">
        <v>1201</v>
      </c>
    </row>
    <row r="105" spans="1:7" x14ac:dyDescent="0.25">
      <c r="A105" s="25">
        <f>DNBS02_PART9!G19</f>
        <v>0</v>
      </c>
      <c r="B105" t="s">
        <v>1091</v>
      </c>
      <c r="D105" t="s">
        <v>1202</v>
      </c>
      <c r="F105" t="s">
        <v>657</v>
      </c>
      <c r="G105" t="s">
        <v>1203</v>
      </c>
    </row>
    <row r="106" spans="1:7" x14ac:dyDescent="0.25">
      <c r="A106" s="25">
        <f>DNBS02_PART9!G21</f>
        <v>0</v>
      </c>
      <c r="B106" t="s">
        <v>1091</v>
      </c>
      <c r="D106" t="s">
        <v>1202</v>
      </c>
      <c r="F106" t="s">
        <v>657</v>
      </c>
      <c r="G106" t="s">
        <v>1203</v>
      </c>
    </row>
    <row r="107" spans="1:7" x14ac:dyDescent="0.25">
      <c r="A107" s="25">
        <f>DNBS02_PART9!G22</f>
        <v>0.2</v>
      </c>
      <c r="B107" t="s">
        <v>1091</v>
      </c>
      <c r="D107" t="s">
        <v>1202</v>
      </c>
      <c r="F107" t="s">
        <v>657</v>
      </c>
      <c r="G107" t="s">
        <v>1203</v>
      </c>
    </row>
    <row r="108" spans="1:7" x14ac:dyDescent="0.25">
      <c r="A108" s="25">
        <f>DNBS02_PART9!G24</f>
        <v>0</v>
      </c>
      <c r="B108" t="s">
        <v>1091</v>
      </c>
      <c r="D108" t="s">
        <v>1202</v>
      </c>
      <c r="F108" t="s">
        <v>657</v>
      </c>
      <c r="G108" t="s">
        <v>1203</v>
      </c>
    </row>
    <row r="109" spans="1:7" x14ac:dyDescent="0.25">
      <c r="A109" s="25">
        <f>DNBS02_PART9!G25</f>
        <v>1</v>
      </c>
      <c r="B109" t="s">
        <v>1091</v>
      </c>
      <c r="D109" t="s">
        <v>1202</v>
      </c>
      <c r="F109" t="s">
        <v>657</v>
      </c>
      <c r="G109" t="s">
        <v>1203</v>
      </c>
    </row>
    <row r="110" spans="1:7" x14ac:dyDescent="0.25">
      <c r="A110" s="25">
        <f>DNBS02_PART9!G28</f>
        <v>0</v>
      </c>
      <c r="B110" t="s">
        <v>1091</v>
      </c>
      <c r="D110" t="s">
        <v>1202</v>
      </c>
      <c r="F110" t="s">
        <v>657</v>
      </c>
      <c r="G110" t="s">
        <v>1203</v>
      </c>
    </row>
    <row r="111" spans="1:7" x14ac:dyDescent="0.25">
      <c r="A111" s="25">
        <f>DNBS02_PART9!G29</f>
        <v>1</v>
      </c>
      <c r="B111" t="s">
        <v>1091</v>
      </c>
      <c r="D111" t="s">
        <v>1202</v>
      </c>
      <c r="F111" t="s">
        <v>657</v>
      </c>
      <c r="G111" t="s">
        <v>1203</v>
      </c>
    </row>
    <row r="112" spans="1:7" x14ac:dyDescent="0.25">
      <c r="A112" s="25">
        <f>DNBS02_PART9!G33</f>
        <v>0</v>
      </c>
      <c r="B112" t="s">
        <v>1091</v>
      </c>
      <c r="D112" t="s">
        <v>1204</v>
      </c>
      <c r="F112" t="s">
        <v>657</v>
      </c>
      <c r="G112" t="s">
        <v>1205</v>
      </c>
    </row>
    <row r="113" spans="1:7" x14ac:dyDescent="0.25">
      <c r="A113" s="25">
        <f>DNBS02_PART9!G34</f>
        <v>1</v>
      </c>
      <c r="B113" t="s">
        <v>1091</v>
      </c>
      <c r="D113" t="s">
        <v>1204</v>
      </c>
      <c r="F113" t="s">
        <v>657</v>
      </c>
      <c r="G113" t="s">
        <v>1205</v>
      </c>
    </row>
    <row r="114" spans="1:7" x14ac:dyDescent="0.25">
      <c r="A114" s="25">
        <f>DNBS02_PART9!G37</f>
        <v>0</v>
      </c>
      <c r="B114" t="s">
        <v>1091</v>
      </c>
      <c r="D114" t="s">
        <v>1204</v>
      </c>
      <c r="F114" t="s">
        <v>657</v>
      </c>
      <c r="G114" t="s">
        <v>1205</v>
      </c>
    </row>
    <row r="115" spans="1:7" x14ac:dyDescent="0.25">
      <c r="A115" s="25">
        <f>DNBS02_PART9!G38</f>
        <v>1</v>
      </c>
      <c r="B115" t="s">
        <v>1091</v>
      </c>
      <c r="D115" t="s">
        <v>1204</v>
      </c>
      <c r="F115" t="s">
        <v>657</v>
      </c>
      <c r="G115" t="s">
        <v>1205</v>
      </c>
    </row>
    <row r="116" spans="1:7" x14ac:dyDescent="0.25">
      <c r="A116">
        <f>DNBS02_PART9!G40</f>
        <v>0</v>
      </c>
      <c r="B116" t="s">
        <v>1091</v>
      </c>
      <c r="D116" t="s">
        <v>1204</v>
      </c>
      <c r="F116" t="s">
        <v>657</v>
      </c>
      <c r="G116" t="s">
        <v>1205</v>
      </c>
    </row>
    <row r="117" spans="1:7" x14ac:dyDescent="0.25">
      <c r="A117" s="25">
        <f>DNBS02_PART9!G41</f>
        <v>0</v>
      </c>
      <c r="B117" t="s">
        <v>1091</v>
      </c>
      <c r="D117" t="s">
        <v>1204</v>
      </c>
      <c r="F117" t="s">
        <v>657</v>
      </c>
      <c r="G117" t="s">
        <v>1205</v>
      </c>
    </row>
    <row r="118" spans="1:7" x14ac:dyDescent="0.25">
      <c r="A118" s="25">
        <f>DNBS02_PART9!G43</f>
        <v>0</v>
      </c>
      <c r="B118" t="s">
        <v>1091</v>
      </c>
      <c r="D118" t="s">
        <v>1204</v>
      </c>
      <c r="F118" t="s">
        <v>657</v>
      </c>
      <c r="G118" t="s">
        <v>1205</v>
      </c>
    </row>
    <row r="119" spans="1:7" x14ac:dyDescent="0.25">
      <c r="A119" s="25">
        <f>DNBS02_PART9!G44</f>
        <v>1</v>
      </c>
      <c r="B119" t="s">
        <v>1091</v>
      </c>
      <c r="D119" t="s">
        <v>1204</v>
      </c>
      <c r="F119" t="s">
        <v>657</v>
      </c>
      <c r="G119" t="s">
        <v>1205</v>
      </c>
    </row>
    <row r="120" spans="1:7" x14ac:dyDescent="0.25">
      <c r="A120" s="25">
        <f>DNBS02_PART9!G47</f>
        <v>0</v>
      </c>
      <c r="B120" t="s">
        <v>1091</v>
      </c>
      <c r="D120" t="s">
        <v>1204</v>
      </c>
      <c r="F120" t="s">
        <v>657</v>
      </c>
      <c r="G120" t="s">
        <v>1205</v>
      </c>
    </row>
    <row r="121" spans="1:7" x14ac:dyDescent="0.25">
      <c r="A121" s="25">
        <f>DNBS02_PART9!G48</f>
        <v>1</v>
      </c>
      <c r="B121" t="s">
        <v>1091</v>
      </c>
      <c r="D121" t="s">
        <v>1204</v>
      </c>
      <c r="F121" t="s">
        <v>657</v>
      </c>
      <c r="G121" t="s">
        <v>1205</v>
      </c>
    </row>
    <row r="122" spans="1:7" x14ac:dyDescent="0.25">
      <c r="A122">
        <f>DNBS02_PART9!G50</f>
        <v>1</v>
      </c>
      <c r="B122" t="s">
        <v>1091</v>
      </c>
      <c r="D122" t="s">
        <v>1204</v>
      </c>
      <c r="F122" t="s">
        <v>657</v>
      </c>
      <c r="G122" t="s">
        <v>1205</v>
      </c>
    </row>
    <row r="123" spans="1:7" x14ac:dyDescent="0.25">
      <c r="A123" s="25">
        <f>DNBS02_PART9!G53</f>
        <v>0</v>
      </c>
      <c r="B123" t="s">
        <v>1091</v>
      </c>
      <c r="D123" t="s">
        <v>1210</v>
      </c>
      <c r="F123" t="s">
        <v>657</v>
      </c>
      <c r="G123" t="s">
        <v>1211</v>
      </c>
    </row>
    <row r="124" spans="1:7" x14ac:dyDescent="0.25">
      <c r="A124" s="25">
        <f>DNBS02_PART9!G54</f>
        <v>1</v>
      </c>
      <c r="B124" t="s">
        <v>1091</v>
      </c>
      <c r="D124" t="s">
        <v>1210</v>
      </c>
      <c r="F124" t="s">
        <v>657</v>
      </c>
      <c r="G124" t="s">
        <v>1211</v>
      </c>
    </row>
    <row r="125" spans="1:7" x14ac:dyDescent="0.25">
      <c r="A125" s="25">
        <f>DNBS02_PART9!G57</f>
        <v>1</v>
      </c>
      <c r="B125" t="s">
        <v>1091</v>
      </c>
      <c r="D125" t="s">
        <v>1210</v>
      </c>
      <c r="F125" t="s">
        <v>657</v>
      </c>
      <c r="G125" t="s">
        <v>1211</v>
      </c>
    </row>
    <row r="126" spans="1:7" x14ac:dyDescent="0.25">
      <c r="A126" s="25">
        <f>DNBS02_PART9!G58</f>
        <v>1</v>
      </c>
      <c r="B126" t="s">
        <v>1091</v>
      </c>
      <c r="D126" t="s">
        <v>1210</v>
      </c>
      <c r="F126" t="s">
        <v>657</v>
      </c>
      <c r="G126" t="s">
        <v>1211</v>
      </c>
    </row>
    <row r="127" spans="1:7" x14ac:dyDescent="0.25">
      <c r="A127">
        <f>DNBS02_PART9!G65</f>
        <v>0</v>
      </c>
      <c r="B127" t="s">
        <v>1091</v>
      </c>
      <c r="D127" t="s">
        <v>1220</v>
      </c>
      <c r="F127" t="s">
        <v>657</v>
      </c>
      <c r="G127" t="s">
        <v>1221</v>
      </c>
    </row>
    <row r="128" spans="1:7" x14ac:dyDescent="0.25">
      <c r="A128">
        <f>DNBS02_PART9!G66</f>
        <v>0</v>
      </c>
      <c r="B128" t="s">
        <v>1091</v>
      </c>
      <c r="D128" t="s">
        <v>1220</v>
      </c>
      <c r="F128" t="s">
        <v>657</v>
      </c>
      <c r="G128" t="s">
        <v>1221</v>
      </c>
    </row>
    <row r="129" spans="1:7" x14ac:dyDescent="0.25">
      <c r="A129">
        <f>DNBS02_PART9!G67</f>
        <v>0</v>
      </c>
      <c r="B129" t="s">
        <v>1091</v>
      </c>
      <c r="D129" t="s">
        <v>1220</v>
      </c>
      <c r="F129" t="s">
        <v>657</v>
      </c>
      <c r="G129" t="s">
        <v>1221</v>
      </c>
    </row>
    <row r="130" spans="1:7" x14ac:dyDescent="0.25">
      <c r="A130" s="25">
        <f>DNBS02_PART9!G68</f>
        <v>0.2</v>
      </c>
      <c r="B130" t="s">
        <v>1091</v>
      </c>
      <c r="D130" t="s">
        <v>1220</v>
      </c>
      <c r="F130" t="s">
        <v>657</v>
      </c>
      <c r="G130" t="s">
        <v>1221</v>
      </c>
    </row>
    <row r="131" spans="1:7" x14ac:dyDescent="0.25">
      <c r="A131">
        <f>DNBS02_PART9!G69</f>
        <v>1</v>
      </c>
      <c r="B131" t="s">
        <v>1091</v>
      </c>
      <c r="D131" t="s">
        <v>1220</v>
      </c>
      <c r="F131" t="s">
        <v>657</v>
      </c>
      <c r="G131" t="s">
        <v>1221</v>
      </c>
    </row>
    <row r="132" spans="1:7" x14ac:dyDescent="0.25">
      <c r="A132" s="25">
        <f>DNBS02_PART9!G60</f>
        <v>0</v>
      </c>
      <c r="B132" t="s">
        <v>1091</v>
      </c>
      <c r="D132" t="s">
        <v>1230</v>
      </c>
      <c r="F132" t="s">
        <v>657</v>
      </c>
      <c r="G132" t="s">
        <v>1231</v>
      </c>
    </row>
    <row r="133" spans="1:7" x14ac:dyDescent="0.25">
      <c r="A133" s="25">
        <f>DNBS02_PART9!G61</f>
        <v>0</v>
      </c>
      <c r="B133" t="s">
        <v>1091</v>
      </c>
      <c r="D133" t="s">
        <v>1230</v>
      </c>
      <c r="F133" t="s">
        <v>657</v>
      </c>
      <c r="G133" t="s">
        <v>1231</v>
      </c>
    </row>
    <row r="134" spans="1:7" x14ac:dyDescent="0.25">
      <c r="A134" s="25">
        <f>DNBS02_PART9!G62</f>
        <v>0</v>
      </c>
      <c r="B134" t="s">
        <v>1091</v>
      </c>
      <c r="D134" t="s">
        <v>1230</v>
      </c>
      <c r="F134" t="s">
        <v>657</v>
      </c>
      <c r="G134" t="s">
        <v>1231</v>
      </c>
    </row>
    <row r="135" spans="1:7" x14ac:dyDescent="0.25">
      <c r="A135" s="25">
        <f>DNBS02_PART9!G63</f>
        <v>1</v>
      </c>
      <c r="B135" t="s">
        <v>1091</v>
      </c>
      <c r="D135" t="s">
        <v>1230</v>
      </c>
      <c r="F135" t="s">
        <v>657</v>
      </c>
      <c r="G135" t="s">
        <v>1231</v>
      </c>
    </row>
    <row r="136" spans="1:7" x14ac:dyDescent="0.25">
      <c r="A136">
        <f>DNBS02_PART9!G26</f>
        <v>0</v>
      </c>
      <c r="B136" t="s">
        <v>1091</v>
      </c>
      <c r="D136" t="s">
        <v>976</v>
      </c>
      <c r="F136" t="s">
        <v>657</v>
      </c>
      <c r="G136" t="s">
        <v>977</v>
      </c>
    </row>
    <row r="137" spans="1:7" x14ac:dyDescent="0.25">
      <c r="A137">
        <f>DNBS02_PART9!G30</f>
        <v>0</v>
      </c>
      <c r="B137" t="s">
        <v>1091</v>
      </c>
      <c r="D137" t="s">
        <v>976</v>
      </c>
      <c r="F137" t="s">
        <v>657</v>
      </c>
      <c r="G137" t="s">
        <v>977</v>
      </c>
    </row>
    <row r="138" spans="1:7" x14ac:dyDescent="0.25">
      <c r="A138">
        <f>DNBS02_PART9!G35</f>
        <v>0</v>
      </c>
      <c r="B138" t="s">
        <v>1091</v>
      </c>
      <c r="D138" t="s">
        <v>976</v>
      </c>
      <c r="F138" t="s">
        <v>657</v>
      </c>
      <c r="G138" t="s">
        <v>977</v>
      </c>
    </row>
    <row r="139" spans="1:7" x14ac:dyDescent="0.25">
      <c r="A139">
        <f>DNBS02_PART9!G39</f>
        <v>0</v>
      </c>
      <c r="B139" t="s">
        <v>1091</v>
      </c>
      <c r="D139" t="s">
        <v>976</v>
      </c>
      <c r="F139" t="s">
        <v>657</v>
      </c>
      <c r="G139" t="s">
        <v>977</v>
      </c>
    </row>
    <row r="140" spans="1:7" x14ac:dyDescent="0.25">
      <c r="A140">
        <f>DNBS02_PART9!G45</f>
        <v>0</v>
      </c>
      <c r="B140" t="s">
        <v>1091</v>
      </c>
      <c r="D140" t="s">
        <v>976</v>
      </c>
      <c r="F140" t="s">
        <v>657</v>
      </c>
      <c r="G140" t="s">
        <v>977</v>
      </c>
    </row>
    <row r="141" spans="1:7" x14ac:dyDescent="0.25">
      <c r="A141">
        <f>DNBS02_PART9!G49</f>
        <v>0</v>
      </c>
      <c r="B141" t="s">
        <v>1091</v>
      </c>
      <c r="D141" t="s">
        <v>976</v>
      </c>
      <c r="F141" t="s">
        <v>657</v>
      </c>
      <c r="G141" t="s">
        <v>977</v>
      </c>
    </row>
    <row r="142" spans="1:7" x14ac:dyDescent="0.25">
      <c r="A142">
        <f>DNBS02_PART9!G56</f>
        <v>0</v>
      </c>
      <c r="B142" t="s">
        <v>1091</v>
      </c>
      <c r="D142" t="s">
        <v>976</v>
      </c>
      <c r="F142" t="s">
        <v>657</v>
      </c>
      <c r="G142" t="s">
        <v>977</v>
      </c>
    </row>
    <row r="143" spans="1:7" x14ac:dyDescent="0.25">
      <c r="A143">
        <f>DNBS02_PART9!G55</f>
        <v>0</v>
      </c>
      <c r="B143" t="s">
        <v>1091</v>
      </c>
      <c r="D143" t="s">
        <v>976</v>
      </c>
      <c r="F143" t="s">
        <v>657</v>
      </c>
      <c r="G143" t="s">
        <v>977</v>
      </c>
    </row>
    <row r="144" spans="1:7" x14ac:dyDescent="0.25">
      <c r="A144">
        <f>DNBS02_PART9!G70</f>
        <v>0</v>
      </c>
      <c r="B144" t="s">
        <v>1091</v>
      </c>
      <c r="D144" t="s">
        <v>976</v>
      </c>
      <c r="F144" t="s">
        <v>657</v>
      </c>
      <c r="G144" t="s">
        <v>977</v>
      </c>
    </row>
    <row r="145" spans="1:7" x14ac:dyDescent="0.25">
      <c r="A145">
        <f>DNBS02_PART8!AE25</f>
        <v>0</v>
      </c>
      <c r="B145" t="s">
        <v>1677</v>
      </c>
      <c r="D145" t="s">
        <v>1018</v>
      </c>
      <c r="E145" t="s">
        <v>819</v>
      </c>
      <c r="F145" t="s">
        <v>657</v>
      </c>
      <c r="G145" t="s">
        <v>1019</v>
      </c>
    </row>
    <row r="146" spans="1:7" x14ac:dyDescent="0.25">
      <c r="A146">
        <f>DNBS02_PART8!AE43</f>
        <v>0</v>
      </c>
      <c r="B146" t="s">
        <v>1677</v>
      </c>
      <c r="D146" t="s">
        <v>1018</v>
      </c>
      <c r="E146" t="s">
        <v>819</v>
      </c>
      <c r="F146" t="s">
        <v>657</v>
      </c>
      <c r="G146" t="s">
        <v>1019</v>
      </c>
    </row>
    <row r="147" spans="1:7" x14ac:dyDescent="0.25">
      <c r="A147">
        <f>DNBS02_PART8!AE54</f>
        <v>0</v>
      </c>
      <c r="B147" t="s">
        <v>1677</v>
      </c>
      <c r="D147" t="s">
        <v>1018</v>
      </c>
      <c r="E147" t="s">
        <v>819</v>
      </c>
      <c r="F147" t="s">
        <v>657</v>
      </c>
      <c r="G147" t="s">
        <v>1019</v>
      </c>
    </row>
    <row r="148" spans="1:7" x14ac:dyDescent="0.25">
      <c r="A148">
        <f>DNBS02_PART8!AE55</f>
        <v>0</v>
      </c>
      <c r="B148" t="s">
        <v>1677</v>
      </c>
      <c r="D148" t="s">
        <v>1018</v>
      </c>
      <c r="E148" t="s">
        <v>819</v>
      </c>
      <c r="F148" t="s">
        <v>657</v>
      </c>
      <c r="G148" t="s">
        <v>1019</v>
      </c>
    </row>
    <row r="149" spans="1:7" x14ac:dyDescent="0.25">
      <c r="A149">
        <f>DNBS02_PART8!AE16</f>
        <v>0</v>
      </c>
      <c r="B149" t="s">
        <v>1677</v>
      </c>
      <c r="D149" t="s">
        <v>976</v>
      </c>
      <c r="F149" t="s">
        <v>657</v>
      </c>
      <c r="G149" t="s">
        <v>977</v>
      </c>
    </row>
    <row r="150" spans="1:7" x14ac:dyDescent="0.25">
      <c r="A150" s="57">
        <f>DNBS02_PART8!AE17</f>
        <v>0</v>
      </c>
      <c r="B150" s="57" t="s">
        <v>1677</v>
      </c>
      <c r="C150" s="57"/>
      <c r="D150" s="57" t="s">
        <v>976</v>
      </c>
      <c r="E150" s="57"/>
      <c r="F150" s="57" t="s">
        <v>657</v>
      </c>
      <c r="G150" s="57" t="s">
        <v>977</v>
      </c>
    </row>
    <row r="151" spans="1:7" x14ac:dyDescent="0.25">
      <c r="A151" s="57">
        <f>DNBS02_PART8!AE18</f>
        <v>0</v>
      </c>
      <c r="B151" s="57" t="s">
        <v>1677</v>
      </c>
      <c r="C151" s="57"/>
      <c r="D151" s="57" t="s">
        <v>976</v>
      </c>
      <c r="E151" s="57"/>
      <c r="F151" s="57" t="s">
        <v>657</v>
      </c>
      <c r="G151" s="57" t="s">
        <v>977</v>
      </c>
    </row>
    <row r="152" spans="1:7" x14ac:dyDescent="0.25">
      <c r="A152" s="57">
        <f>DNBS02_PART8!AE19</f>
        <v>0</v>
      </c>
      <c r="B152" s="57" t="s">
        <v>1677</v>
      </c>
      <c r="C152" s="57"/>
      <c r="D152" s="57" t="s">
        <v>976</v>
      </c>
      <c r="E152" s="57"/>
      <c r="F152" s="57" t="s">
        <v>657</v>
      </c>
      <c r="G152" s="57" t="s">
        <v>977</v>
      </c>
    </row>
    <row r="153" spans="1:7" x14ac:dyDescent="0.25">
      <c r="A153" s="57">
        <f>DNBS02_PART8!AE20</f>
        <v>0</v>
      </c>
      <c r="B153" s="57" t="s">
        <v>1677</v>
      </c>
      <c r="C153" s="57"/>
      <c r="D153" s="57" t="s">
        <v>976</v>
      </c>
      <c r="E153" s="57"/>
      <c r="F153" s="57" t="s">
        <v>657</v>
      </c>
      <c r="G153" s="57" t="s">
        <v>977</v>
      </c>
    </row>
    <row r="154" spans="1:7" x14ac:dyDescent="0.25">
      <c r="A154" s="57">
        <f>DNBS02_PART8!AE21</f>
        <v>0</v>
      </c>
      <c r="B154" s="57" t="s">
        <v>1677</v>
      </c>
      <c r="C154" s="57"/>
      <c r="D154" s="57" t="s">
        <v>976</v>
      </c>
      <c r="E154" s="57"/>
      <c r="F154" s="57" t="s">
        <v>657</v>
      </c>
      <c r="G154" s="57" t="s">
        <v>977</v>
      </c>
    </row>
    <row r="155" spans="1:7" x14ac:dyDescent="0.25">
      <c r="A155" s="57">
        <f>DNBS02_PART8!AE22</f>
        <v>0</v>
      </c>
      <c r="B155" s="57" t="s">
        <v>1677</v>
      </c>
      <c r="C155" s="57"/>
      <c r="D155" s="57" t="s">
        <v>976</v>
      </c>
      <c r="E155" s="57"/>
      <c r="F155" s="57" t="s">
        <v>657</v>
      </c>
      <c r="G155" s="57" t="s">
        <v>977</v>
      </c>
    </row>
    <row r="156" spans="1:7" x14ac:dyDescent="0.25">
      <c r="A156" s="57">
        <f>DNBS02_PART8!AE23</f>
        <v>0</v>
      </c>
      <c r="B156" s="57" t="s">
        <v>1677</v>
      </c>
      <c r="C156" s="57"/>
      <c r="D156" s="57" t="s">
        <v>976</v>
      </c>
      <c r="E156" s="57"/>
      <c r="F156" s="57" t="s">
        <v>657</v>
      </c>
      <c r="G156" s="57" t="s">
        <v>977</v>
      </c>
    </row>
    <row r="157" spans="1:7" x14ac:dyDescent="0.25">
      <c r="A157" s="57">
        <f>DNBS02_PART8!AE24</f>
        <v>0</v>
      </c>
      <c r="B157" s="57" t="s">
        <v>1677</v>
      </c>
      <c r="C157" s="57"/>
      <c r="D157" s="57" t="s">
        <v>976</v>
      </c>
      <c r="E157" s="57"/>
      <c r="F157" s="57" t="s">
        <v>657</v>
      </c>
      <c r="G157" s="57" t="s">
        <v>977</v>
      </c>
    </row>
    <row r="158" spans="1:7" x14ac:dyDescent="0.25">
      <c r="A158" s="57">
        <f>DNBS02_PART8!AE26</f>
        <v>0</v>
      </c>
      <c r="B158" s="57" t="s">
        <v>1677</v>
      </c>
      <c r="C158" s="57"/>
      <c r="D158" s="57" t="s">
        <v>976</v>
      </c>
      <c r="E158" s="57"/>
      <c r="F158" s="57" t="s">
        <v>657</v>
      </c>
      <c r="G158" s="57" t="s">
        <v>977</v>
      </c>
    </row>
    <row r="159" spans="1:7" x14ac:dyDescent="0.25">
      <c r="A159" s="57">
        <f>DNBS02_PART8!AE27</f>
        <v>0</v>
      </c>
      <c r="B159" s="57" t="s">
        <v>1677</v>
      </c>
      <c r="C159" s="57"/>
      <c r="D159" s="57" t="s">
        <v>976</v>
      </c>
      <c r="E159" s="57"/>
      <c r="F159" s="57" t="s">
        <v>657</v>
      </c>
      <c r="G159" s="57" t="s">
        <v>977</v>
      </c>
    </row>
    <row r="160" spans="1:7" x14ac:dyDescent="0.25">
      <c r="A160" s="57">
        <f>DNBS02_PART8!AE28</f>
        <v>0</v>
      </c>
      <c r="B160" s="57" t="s">
        <v>1677</v>
      </c>
      <c r="C160" s="57"/>
      <c r="D160" s="57" t="s">
        <v>976</v>
      </c>
      <c r="E160" s="57"/>
      <c r="F160" s="57" t="s">
        <v>657</v>
      </c>
      <c r="G160" s="57" t="s">
        <v>977</v>
      </c>
    </row>
    <row r="161" spans="1:7" x14ac:dyDescent="0.25">
      <c r="A161" s="57">
        <f>DNBS02_PART8!AE29</f>
        <v>0</v>
      </c>
      <c r="B161" s="57" t="s">
        <v>1677</v>
      </c>
      <c r="C161" s="57"/>
      <c r="D161" s="57" t="s">
        <v>976</v>
      </c>
      <c r="E161" s="57"/>
      <c r="F161" s="57" t="s">
        <v>657</v>
      </c>
      <c r="G161" s="57" t="s">
        <v>977</v>
      </c>
    </row>
    <row r="162" spans="1:7" x14ac:dyDescent="0.25">
      <c r="A162" s="57">
        <f>DNBS02_PART8!AE30</f>
        <v>0</v>
      </c>
      <c r="B162" s="57" t="s">
        <v>1677</v>
      </c>
      <c r="C162" s="57"/>
      <c r="D162" s="57" t="s">
        <v>976</v>
      </c>
      <c r="E162" s="57"/>
      <c r="F162" s="57" t="s">
        <v>657</v>
      </c>
      <c r="G162" s="57" t="s">
        <v>977</v>
      </c>
    </row>
    <row r="163" spans="1:7" x14ac:dyDescent="0.25">
      <c r="A163" s="57">
        <f>DNBS02_PART8!AE31</f>
        <v>0</v>
      </c>
      <c r="B163" s="57" t="s">
        <v>1677</v>
      </c>
      <c r="C163" s="57"/>
      <c r="D163" s="57" t="s">
        <v>976</v>
      </c>
      <c r="E163" s="57"/>
      <c r="F163" s="57" t="s">
        <v>657</v>
      </c>
      <c r="G163" s="57" t="s">
        <v>977</v>
      </c>
    </row>
    <row r="164" spans="1:7" x14ac:dyDescent="0.25">
      <c r="A164" s="57">
        <f>DNBS02_PART8!AE32</f>
        <v>0</v>
      </c>
      <c r="B164" s="57" t="s">
        <v>1677</v>
      </c>
      <c r="C164" s="57"/>
      <c r="D164" s="57" t="s">
        <v>976</v>
      </c>
      <c r="E164" s="57"/>
      <c r="F164" s="57" t="s">
        <v>657</v>
      </c>
      <c r="G164" s="57" t="s">
        <v>977</v>
      </c>
    </row>
    <row r="165" spans="1:7" x14ac:dyDescent="0.25">
      <c r="A165" s="57">
        <f>DNBS02_PART8!AE33</f>
        <v>0</v>
      </c>
      <c r="B165" s="57" t="s">
        <v>1677</v>
      </c>
      <c r="C165" s="57"/>
      <c r="D165" s="57" t="s">
        <v>976</v>
      </c>
      <c r="E165" s="57"/>
      <c r="F165" s="57" t="s">
        <v>657</v>
      </c>
      <c r="G165" s="57" t="s">
        <v>977</v>
      </c>
    </row>
    <row r="166" spans="1:7" x14ac:dyDescent="0.25">
      <c r="A166" s="57">
        <f>DNBS02_PART8!AE34</f>
        <v>0</v>
      </c>
      <c r="B166" s="57" t="s">
        <v>1677</v>
      </c>
      <c r="C166" s="57"/>
      <c r="D166" s="57" t="s">
        <v>976</v>
      </c>
      <c r="E166" s="57"/>
      <c r="F166" s="57" t="s">
        <v>657</v>
      </c>
      <c r="G166" s="57" t="s">
        <v>977</v>
      </c>
    </row>
    <row r="167" spans="1:7" x14ac:dyDescent="0.25">
      <c r="A167" s="57">
        <f>DNBS02_PART8!AE35</f>
        <v>0</v>
      </c>
      <c r="B167" s="57" t="s">
        <v>1677</v>
      </c>
      <c r="C167" s="57"/>
      <c r="D167" s="57" t="s">
        <v>976</v>
      </c>
      <c r="E167" s="57"/>
      <c r="F167" s="57" t="s">
        <v>657</v>
      </c>
      <c r="G167" s="57" t="s">
        <v>977</v>
      </c>
    </row>
    <row r="168" spans="1:7" x14ac:dyDescent="0.25">
      <c r="A168" s="57">
        <f>DNBS02_PART8!AE36</f>
        <v>0</v>
      </c>
      <c r="B168" s="57" t="s">
        <v>1677</v>
      </c>
      <c r="C168" s="57"/>
      <c r="D168" s="57" t="s">
        <v>976</v>
      </c>
      <c r="E168" s="57"/>
      <c r="F168" s="57" t="s">
        <v>657</v>
      </c>
      <c r="G168" s="57" t="s">
        <v>977</v>
      </c>
    </row>
    <row r="169" spans="1:7" x14ac:dyDescent="0.25">
      <c r="A169" s="57">
        <f>DNBS02_PART8!AE37</f>
        <v>0</v>
      </c>
      <c r="B169" s="57" t="s">
        <v>1677</v>
      </c>
      <c r="C169" s="57"/>
      <c r="D169" s="57" t="s">
        <v>976</v>
      </c>
      <c r="E169" s="57"/>
      <c r="F169" s="57" t="s">
        <v>657</v>
      </c>
      <c r="G169" s="57" t="s">
        <v>977</v>
      </c>
    </row>
    <row r="170" spans="1:7" x14ac:dyDescent="0.25">
      <c r="A170" s="57">
        <f>DNBS02_PART8!AE38</f>
        <v>0</v>
      </c>
      <c r="B170" s="57" t="s">
        <v>1677</v>
      </c>
      <c r="C170" s="57"/>
      <c r="D170" s="57" t="s">
        <v>976</v>
      </c>
      <c r="E170" s="57"/>
      <c r="F170" s="57" t="s">
        <v>657</v>
      </c>
      <c r="G170" s="57" t="s">
        <v>977</v>
      </c>
    </row>
    <row r="171" spans="1:7" x14ac:dyDescent="0.25">
      <c r="A171" s="57">
        <f>DNBS02_PART8!AE39</f>
        <v>0</v>
      </c>
      <c r="B171" s="57" t="s">
        <v>1677</v>
      </c>
      <c r="C171" s="57"/>
      <c r="D171" s="57" t="s">
        <v>976</v>
      </c>
      <c r="E171" s="57"/>
      <c r="F171" s="57" t="s">
        <v>657</v>
      </c>
      <c r="G171" s="57" t="s">
        <v>977</v>
      </c>
    </row>
    <row r="172" spans="1:7" x14ac:dyDescent="0.25">
      <c r="A172" s="57">
        <f>DNBS02_PART8!AE40</f>
        <v>0</v>
      </c>
      <c r="B172" s="57" t="s">
        <v>1677</v>
      </c>
      <c r="C172" s="57"/>
      <c r="D172" s="57" t="s">
        <v>976</v>
      </c>
      <c r="E172" s="57"/>
      <c r="F172" s="57" t="s">
        <v>657</v>
      </c>
      <c r="G172" s="57" t="s">
        <v>977</v>
      </c>
    </row>
    <row r="173" spans="1:7" x14ac:dyDescent="0.25">
      <c r="A173" s="57">
        <f>DNBS02_PART8!AE41</f>
        <v>0</v>
      </c>
      <c r="B173" s="57" t="s">
        <v>1677</v>
      </c>
      <c r="C173" s="57"/>
      <c r="D173" s="57" t="s">
        <v>976</v>
      </c>
      <c r="E173" s="57"/>
      <c r="F173" s="57" t="s">
        <v>657</v>
      </c>
      <c r="G173" s="57" t="s">
        <v>977</v>
      </c>
    </row>
    <row r="174" spans="1:7" x14ac:dyDescent="0.25">
      <c r="A174" s="57">
        <f>DNBS02_PART8!AE42</f>
        <v>0</v>
      </c>
      <c r="B174" s="57" t="s">
        <v>1677</v>
      </c>
      <c r="C174" s="57"/>
      <c r="D174" s="57" t="s">
        <v>976</v>
      </c>
      <c r="E174" s="57"/>
      <c r="F174" s="57" t="s">
        <v>657</v>
      </c>
      <c r="G174" s="57" t="s">
        <v>977</v>
      </c>
    </row>
    <row r="175" spans="1:7" x14ac:dyDescent="0.25">
      <c r="A175" s="57">
        <f>DNBS02_PART8!AE44</f>
        <v>0</v>
      </c>
      <c r="B175" s="57" t="s">
        <v>1677</v>
      </c>
      <c r="C175" s="57"/>
      <c r="D175" s="57" t="s">
        <v>976</v>
      </c>
      <c r="E175" s="57"/>
      <c r="F175" s="57" t="s">
        <v>657</v>
      </c>
      <c r="G175" s="57" t="s">
        <v>977</v>
      </c>
    </row>
    <row r="176" spans="1:7" x14ac:dyDescent="0.25">
      <c r="A176" s="57">
        <f>DNBS02_PART8!AE45</f>
        <v>0</v>
      </c>
      <c r="B176" s="57" t="s">
        <v>1677</v>
      </c>
      <c r="C176" s="57"/>
      <c r="D176" s="57" t="s">
        <v>976</v>
      </c>
      <c r="E176" s="57"/>
      <c r="F176" s="57" t="s">
        <v>657</v>
      </c>
      <c r="G176" s="57" t="s">
        <v>977</v>
      </c>
    </row>
    <row r="177" spans="1:7" x14ac:dyDescent="0.25">
      <c r="A177" s="57">
        <f>DNBS02_PART8!AE46</f>
        <v>0</v>
      </c>
      <c r="B177" s="57" t="s">
        <v>1677</v>
      </c>
      <c r="C177" s="57"/>
      <c r="D177" s="57" t="s">
        <v>976</v>
      </c>
      <c r="E177" s="57"/>
      <c r="F177" s="57" t="s">
        <v>657</v>
      </c>
      <c r="G177" s="57" t="s">
        <v>977</v>
      </c>
    </row>
    <row r="178" spans="1:7" x14ac:dyDescent="0.25">
      <c r="A178" s="57">
        <f>DNBS02_PART8!AE47</f>
        <v>0</v>
      </c>
      <c r="B178" s="57" t="s">
        <v>1677</v>
      </c>
      <c r="C178" s="57"/>
      <c r="D178" s="57" t="s">
        <v>976</v>
      </c>
      <c r="E178" s="57"/>
      <c r="F178" s="57" t="s">
        <v>657</v>
      </c>
      <c r="G178" s="57" t="s">
        <v>977</v>
      </c>
    </row>
    <row r="179" spans="1:7" x14ac:dyDescent="0.25">
      <c r="A179" s="57">
        <f>DNBS02_PART8!AE48</f>
        <v>0</v>
      </c>
      <c r="B179" s="57" t="s">
        <v>1677</v>
      </c>
      <c r="C179" s="57"/>
      <c r="D179" s="57" t="s">
        <v>976</v>
      </c>
      <c r="E179" s="57"/>
      <c r="F179" s="57" t="s">
        <v>657</v>
      </c>
      <c r="G179" s="57" t="s">
        <v>977</v>
      </c>
    </row>
    <row r="180" spans="1:7" x14ac:dyDescent="0.25">
      <c r="A180" s="57">
        <f>DNBS02_PART8!AE49</f>
        <v>0</v>
      </c>
      <c r="B180" s="57" t="s">
        <v>1677</v>
      </c>
      <c r="C180" s="57"/>
      <c r="D180" s="57" t="s">
        <v>976</v>
      </c>
      <c r="E180" s="57"/>
      <c r="F180" s="57" t="s">
        <v>657</v>
      </c>
      <c r="G180" s="57" t="s">
        <v>977</v>
      </c>
    </row>
    <row r="181" spans="1:7" x14ac:dyDescent="0.25">
      <c r="A181" s="57">
        <f>DNBS02_PART8!AE50</f>
        <v>0</v>
      </c>
      <c r="B181" s="57" t="s">
        <v>1677</v>
      </c>
      <c r="C181" s="57"/>
      <c r="D181" s="57" t="s">
        <v>976</v>
      </c>
      <c r="E181" s="57"/>
      <c r="F181" s="57" t="s">
        <v>657</v>
      </c>
      <c r="G181" s="57" t="s">
        <v>977</v>
      </c>
    </row>
    <row r="182" spans="1:7" x14ac:dyDescent="0.25">
      <c r="A182" s="57">
        <f>DNBS02_PART8!AE51</f>
        <v>0</v>
      </c>
      <c r="B182" s="57" t="s">
        <v>1677</v>
      </c>
      <c r="C182" s="57"/>
      <c r="D182" s="57" t="s">
        <v>976</v>
      </c>
      <c r="E182" s="57"/>
      <c r="F182" s="57" t="s">
        <v>657</v>
      </c>
      <c r="G182" s="57" t="s">
        <v>977</v>
      </c>
    </row>
    <row r="183" spans="1:7" x14ac:dyDescent="0.25">
      <c r="A183" s="57">
        <f>DNBS02_PART8!AE52</f>
        <v>0</v>
      </c>
      <c r="B183" s="57" t="s">
        <v>1677</v>
      </c>
      <c r="C183" s="57"/>
      <c r="D183" s="57" t="s">
        <v>976</v>
      </c>
      <c r="E183" s="57"/>
      <c r="F183" s="57" t="s">
        <v>657</v>
      </c>
      <c r="G183" s="57" t="s">
        <v>977</v>
      </c>
    </row>
    <row r="184" spans="1:7" x14ac:dyDescent="0.25">
      <c r="A184" s="57">
        <f>DNBS02_PART8!AE53</f>
        <v>0</v>
      </c>
      <c r="B184" s="57" t="s">
        <v>1677</v>
      </c>
      <c r="C184" s="57"/>
      <c r="D184" s="57" t="s">
        <v>976</v>
      </c>
      <c r="E184" s="57"/>
      <c r="F184" s="57" t="s">
        <v>657</v>
      </c>
      <c r="G184" s="57" t="s">
        <v>977</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335"/>
  <sheetViews>
    <sheetView workbookViewId="0">
      <selection activeCell="G25" sqref="G25"/>
    </sheetView>
  </sheetViews>
  <sheetFormatPr defaultRowHeight="15" x14ac:dyDescent="0.25"/>
  <sheetData>
    <row r="1" spans="1:5" x14ac:dyDescent="0.25">
      <c r="A1" t="s">
        <v>603</v>
      </c>
      <c r="B1" t="str">
        <f>DNBS02_PART3!D16</f>
        <v>1. Fund-Based Income</v>
      </c>
      <c r="C1" t="str">
        <f>DNBS02_PART3!D15</f>
        <v xml:space="preserve">A. Income from Financial Business </v>
      </c>
      <c r="D1">
        <v>0</v>
      </c>
      <c r="E1">
        <v>0</v>
      </c>
    </row>
    <row r="2" spans="1:5" x14ac:dyDescent="0.25">
      <c r="A2" t="s">
        <v>603</v>
      </c>
      <c r="B2" t="str">
        <f>DNBS02_PART3!D30</f>
        <v>2. Fee-Based Income</v>
      </c>
      <c r="C2" t="str">
        <f>DNBS02_PART3!D15</f>
        <v xml:space="preserve">A. Income from Financial Business </v>
      </c>
      <c r="D2">
        <v>0</v>
      </c>
      <c r="E2">
        <v>0</v>
      </c>
    </row>
    <row r="3" spans="1:5" x14ac:dyDescent="0.25">
      <c r="A3" t="s">
        <v>603</v>
      </c>
      <c r="B3" t="str">
        <f>DNBS02_PART3!D31</f>
        <v xml:space="preserve">              Total Fee Based Income </v>
      </c>
      <c r="C3" t="str">
        <f>DNBS02_PART3!D30</f>
        <v>2. Fee-Based Income</v>
      </c>
      <c r="D3">
        <v>0</v>
      </c>
      <c r="E3">
        <v>0</v>
      </c>
    </row>
    <row r="4" spans="1:5" x14ac:dyDescent="0.25">
      <c r="A4" t="s">
        <v>603</v>
      </c>
      <c r="B4" t="str">
        <f>DNBS02_PART3!D32</f>
        <v>3. Miscellaneous Income</v>
      </c>
      <c r="C4" t="str">
        <f>DNBS02_PART3!D15</f>
        <v xml:space="preserve">A. Income from Financial Business </v>
      </c>
      <c r="D4">
        <v>0</v>
      </c>
      <c r="E4">
        <v>0</v>
      </c>
    </row>
    <row r="5" spans="1:5" x14ac:dyDescent="0.25">
      <c r="A5" t="s">
        <v>603</v>
      </c>
      <c r="B5" t="e">
        <f>DNBS02_PART3!#REF!</f>
        <v>#REF!</v>
      </c>
      <c r="C5" t="str">
        <f>DNBS02_PART3!D15</f>
        <v xml:space="preserve">A. Income from Financial Business </v>
      </c>
      <c r="D5">
        <v>0</v>
      </c>
      <c r="E5">
        <v>0</v>
      </c>
    </row>
    <row r="6" spans="1:5" x14ac:dyDescent="0.25">
      <c r="A6" t="s">
        <v>603</v>
      </c>
      <c r="B6" t="str">
        <f>DNBS02_PART3!D17</f>
        <v>(i) Gross Lease Income</v>
      </c>
      <c r="C6" t="str">
        <f>DNBS02_PART3!D16</f>
        <v>1. Fund-Based Income</v>
      </c>
      <c r="D6">
        <v>0</v>
      </c>
      <c r="E6">
        <v>0</v>
      </c>
    </row>
    <row r="7" spans="1:5" x14ac:dyDescent="0.25">
      <c r="A7" t="s">
        <v>603</v>
      </c>
      <c r="B7" t="str">
        <f>DNBS02_PART3!D18</f>
        <v>Add/Less: Lease Equalisation Credit/Charge</v>
      </c>
      <c r="C7" t="str">
        <f>DNBS02_PART3!D16</f>
        <v>1. Fund-Based Income</v>
      </c>
      <c r="D7">
        <v>0</v>
      </c>
      <c r="E7">
        <v>0</v>
      </c>
    </row>
    <row r="8" spans="1:5" x14ac:dyDescent="0.25">
      <c r="A8" t="s">
        <v>603</v>
      </c>
      <c r="B8" t="str">
        <f>DNBS02_PART3!D19</f>
        <v>Net Lease Income</v>
      </c>
      <c r="C8" t="str">
        <f>DNBS02_PART3!D16</f>
        <v>1. Fund-Based Income</v>
      </c>
      <c r="D8">
        <v>0</v>
      </c>
      <c r="E8">
        <v>0</v>
      </c>
    </row>
    <row r="9" spans="1:5" x14ac:dyDescent="0.25">
      <c r="A9" t="s">
        <v>603</v>
      </c>
      <c r="B9" t="str">
        <f>DNBS02_PART3!D20</f>
        <v>(ii) Hire Purchase Income (including compensation charges)</v>
      </c>
      <c r="C9" t="str">
        <f>DNBS02_PART3!D16</f>
        <v>1. Fund-Based Income</v>
      </c>
      <c r="D9">
        <v>0</v>
      </c>
      <c r="E9">
        <v>0</v>
      </c>
    </row>
    <row r="10" spans="1:5" x14ac:dyDescent="0.25">
      <c r="A10" t="s">
        <v>603</v>
      </c>
      <c r="B10" t="str">
        <f>DNBS02_PART3!D21</f>
        <v>(iii) Bills Discounting Income</v>
      </c>
      <c r="C10" t="str">
        <f>DNBS02_PART3!D16</f>
        <v>1. Fund-Based Income</v>
      </c>
      <c r="D10">
        <v>0</v>
      </c>
      <c r="E10">
        <v>0</v>
      </c>
    </row>
    <row r="11" spans="1:5" x14ac:dyDescent="0.25">
      <c r="A11" t="s">
        <v>603</v>
      </c>
      <c r="B11" t="str">
        <f>DNBS02_PART3!D22</f>
        <v xml:space="preserve">(iv) Interest Income </v>
      </c>
      <c r="C11" t="str">
        <f>DNBS02_PART3!D16</f>
        <v>1. Fund-Based Income</v>
      </c>
      <c r="D11">
        <v>0</v>
      </c>
      <c r="E11">
        <v>0</v>
      </c>
    </row>
    <row r="12" spans="1:5" x14ac:dyDescent="0.25">
      <c r="A12" t="s">
        <v>603</v>
      </c>
      <c r="B12" t="str">
        <f>DNBS02_PART3!D23</f>
        <v>(a) Interest on Inter-corporate Deposits</v>
      </c>
      <c r="C12" t="str">
        <f>DNBS02_PART3!D16</f>
        <v>1. Fund-Based Income</v>
      </c>
      <c r="D12">
        <v>0</v>
      </c>
      <c r="E12">
        <v>0</v>
      </c>
    </row>
    <row r="13" spans="1:5" x14ac:dyDescent="0.25">
      <c r="A13" t="s">
        <v>603</v>
      </c>
      <c r="B13" t="str">
        <f>DNBS02_PART3!D24</f>
        <v>(b) Interest on Other Loans</v>
      </c>
      <c r="C13" t="str">
        <f>DNBS02_PART3!D16</f>
        <v>1. Fund-Based Income</v>
      </c>
      <c r="D13">
        <v>0</v>
      </c>
      <c r="E13">
        <v>0</v>
      </c>
    </row>
    <row r="14" spans="1:5" x14ac:dyDescent="0.25">
      <c r="A14" t="s">
        <v>603</v>
      </c>
      <c r="B14" t="str">
        <f>DNBS02_PART3!D25</f>
        <v xml:space="preserve">(v) Investment Income </v>
      </c>
      <c r="C14" t="str">
        <f>DNBS02_PART3!D16</f>
        <v>1. Fund-Based Income</v>
      </c>
      <c r="D14">
        <v>0</v>
      </c>
      <c r="E14">
        <v>0</v>
      </c>
    </row>
    <row r="15" spans="1:5" x14ac:dyDescent="0.25">
      <c r="A15" t="s">
        <v>603</v>
      </c>
      <c r="B15" t="str">
        <f>DNBS02_PART3!D26</f>
        <v>(a) Interest</v>
      </c>
      <c r="C15" t="str">
        <f>DNBS02_PART3!D16</f>
        <v>1. Fund-Based Income</v>
      </c>
      <c r="D15">
        <v>0</v>
      </c>
      <c r="E15">
        <v>0</v>
      </c>
    </row>
    <row r="16" spans="1:5" x14ac:dyDescent="0.25">
      <c r="A16" t="s">
        <v>603</v>
      </c>
      <c r="B16" t="str">
        <f>DNBS02_PART3!D27</f>
        <v>(b) Dividends</v>
      </c>
      <c r="C16" t="str">
        <f>DNBS02_PART3!D16</f>
        <v>1. Fund-Based Income</v>
      </c>
      <c r="D16">
        <v>0</v>
      </c>
      <c r="E16">
        <v>0</v>
      </c>
    </row>
    <row r="17" spans="1:5" x14ac:dyDescent="0.25">
      <c r="A17" t="s">
        <v>603</v>
      </c>
      <c r="B17" t="str">
        <f>DNBS02_PART3!D28</f>
        <v>(vi) Profit on Sale of Investments</v>
      </c>
      <c r="C17" t="str">
        <f>DNBS02_PART3!D16</f>
        <v>1. Fund-Based Income</v>
      </c>
      <c r="D17">
        <v>0</v>
      </c>
      <c r="E17">
        <v>0</v>
      </c>
    </row>
    <row r="18" spans="1:5" x14ac:dyDescent="0.25">
      <c r="A18" t="s">
        <v>603</v>
      </c>
      <c r="B18" t="str">
        <f>DNBS02_PART3!D29</f>
        <v xml:space="preserve">(vii) Other Fund-Based income </v>
      </c>
      <c r="C18" t="str">
        <f>DNBS02_PART3!D16</f>
        <v>1. Fund-Based Income</v>
      </c>
      <c r="D18">
        <v>0</v>
      </c>
      <c r="E18">
        <v>0</v>
      </c>
    </row>
    <row r="19" spans="1:5" x14ac:dyDescent="0.25">
      <c r="A19" t="s">
        <v>603</v>
      </c>
      <c r="B19" t="e">
        <f>DNBS02_PART3!#REF!</f>
        <v>#REF!</v>
      </c>
      <c r="C19" t="str">
        <f>DNBS02_PART3!D16</f>
        <v>1. Fund-Based Income</v>
      </c>
      <c r="D19">
        <v>0</v>
      </c>
      <c r="E19">
        <v>0</v>
      </c>
    </row>
    <row r="20" spans="1:5" x14ac:dyDescent="0.25">
      <c r="A20" t="s">
        <v>603</v>
      </c>
      <c r="B20" t="str">
        <f>DNBS02_PART3!D36</f>
        <v>A. Expenses Relating to Financial Business</v>
      </c>
      <c r="C20" t="str">
        <f>DNBS02_PART3!D35</f>
        <v>ITEMS OF EXPENSES</v>
      </c>
      <c r="D20">
        <v>0</v>
      </c>
      <c r="E20">
        <v>0</v>
      </c>
    </row>
    <row r="21" spans="1:5" x14ac:dyDescent="0.25">
      <c r="A21" t="s">
        <v>603</v>
      </c>
      <c r="B21" t="str">
        <f>DNBS02_PART3!D53</f>
        <v xml:space="preserve">B. Expenses Relating to Non-Financial Business </v>
      </c>
      <c r="C21" t="str">
        <f>DNBS02_PART3!D35</f>
        <v>ITEMS OF EXPENSES</v>
      </c>
      <c r="D21">
        <v>0</v>
      </c>
      <c r="E21">
        <v>0</v>
      </c>
    </row>
    <row r="22" spans="1:5" x14ac:dyDescent="0.25">
      <c r="A22" t="s">
        <v>603</v>
      </c>
      <c r="B22" t="str">
        <f>DNBS02_PART3!D54</f>
        <v xml:space="preserve">C. Total Expenses </v>
      </c>
      <c r="C22" t="str">
        <f>DNBS02_PART3!D35</f>
        <v>ITEMS OF EXPENSES</v>
      </c>
      <c r="D22">
        <v>0</v>
      </c>
      <c r="E22">
        <v>0</v>
      </c>
    </row>
    <row r="23" spans="1:5" x14ac:dyDescent="0.25">
      <c r="A23" t="s">
        <v>603</v>
      </c>
      <c r="B23" t="str">
        <f>DNBS02_PART3!D55</f>
        <v>1. Profit Before Tax</v>
      </c>
      <c r="C23" t="str">
        <f>DNBS02_PART3!D35</f>
        <v>ITEMS OF EXPENSES</v>
      </c>
      <c r="D23">
        <v>0</v>
      </c>
      <c r="E23">
        <v>0</v>
      </c>
    </row>
    <row r="24" spans="1:5" x14ac:dyDescent="0.25">
      <c r="A24" t="s">
        <v>603</v>
      </c>
      <c r="B24" t="str">
        <f>DNBS02_PART3!D56</f>
        <v>2. Provision for Taxation</v>
      </c>
      <c r="C24" t="str">
        <f>DNBS02_PART3!D35</f>
        <v>ITEMS OF EXPENSES</v>
      </c>
      <c r="D24">
        <v>0</v>
      </c>
      <c r="E24">
        <v>0</v>
      </c>
    </row>
    <row r="25" spans="1:5" x14ac:dyDescent="0.25">
      <c r="A25" t="s">
        <v>603</v>
      </c>
      <c r="B25" t="str">
        <f>DNBS02_PART3!D57</f>
        <v>3. Net Profit/Loss</v>
      </c>
      <c r="C25" t="str">
        <f>DNBS02_PART3!D35</f>
        <v>ITEMS OF EXPENSES</v>
      </c>
      <c r="D25">
        <v>0</v>
      </c>
      <c r="E25">
        <v>0</v>
      </c>
    </row>
    <row r="26" spans="1:5" x14ac:dyDescent="0.25">
      <c r="A26" t="s">
        <v>603</v>
      </c>
      <c r="B26" t="str">
        <f>DNBS02_PART3!D58</f>
        <v>Financial Income/Total Income (%)</v>
      </c>
      <c r="C26" t="str">
        <f>DNBS02_PART3!D35</f>
        <v>ITEMS OF EXPENSES</v>
      </c>
      <c r="D26">
        <v>0</v>
      </c>
      <c r="E26">
        <v>0</v>
      </c>
    </row>
    <row r="27" spans="1:5" x14ac:dyDescent="0.25">
      <c r="A27" t="s">
        <v>603</v>
      </c>
      <c r="B27" t="str">
        <f>DNBS02_PART3!D37</f>
        <v>1. Depreciation on Fixed Assets including Leased Assets</v>
      </c>
      <c r="C27" t="str">
        <f>DNBS02_PART3!D36</f>
        <v>A. Expenses Relating to Financial Business</v>
      </c>
      <c r="D27">
        <v>0</v>
      </c>
      <c r="E27">
        <v>0</v>
      </c>
    </row>
    <row r="28" spans="1:5" x14ac:dyDescent="0.25">
      <c r="A28" t="s">
        <v>603</v>
      </c>
      <c r="B28" t="str">
        <f>DNBS02_PART3!D38</f>
        <v>2. Interest Expense and Other Financing Cost (a+b+c+d)</v>
      </c>
      <c r="C28" t="str">
        <f>DNBS02_PART3!D36</f>
        <v>A. Expenses Relating to Financial Business</v>
      </c>
      <c r="D28">
        <v>0</v>
      </c>
      <c r="E28">
        <v>0</v>
      </c>
    </row>
    <row r="29" spans="1:5" x14ac:dyDescent="0.25">
      <c r="A29" t="s">
        <v>603</v>
      </c>
      <c r="B29" t="str">
        <f>DNBS02_PART3!D43</f>
        <v>3.Brokerage (including reimbursement of expenses to brokers)</v>
      </c>
      <c r="C29" t="str">
        <f>DNBS02_PART3!D36</f>
        <v>A. Expenses Relating to Financial Business</v>
      </c>
      <c r="D29">
        <v>0</v>
      </c>
      <c r="E29">
        <v>0</v>
      </c>
    </row>
    <row r="30" spans="1:5" x14ac:dyDescent="0.25">
      <c r="A30" t="s">
        <v>603</v>
      </c>
      <c r="B30" t="str">
        <f>DNBS02_PART3!D44</f>
        <v>4.Discount/charges on Bills Rediscounted</v>
      </c>
      <c r="C30" t="str">
        <f>DNBS02_PART3!D36</f>
        <v>A. Expenses Relating to Financial Business</v>
      </c>
      <c r="D30">
        <v>0</v>
      </c>
      <c r="E30">
        <v>0</v>
      </c>
    </row>
    <row r="31" spans="1:5" x14ac:dyDescent="0.25">
      <c r="A31" t="s">
        <v>603</v>
      </c>
      <c r="B31" t="str">
        <f>DNBS02_PART3!D45</f>
        <v>5.Loss on Sale of Investments</v>
      </c>
      <c r="C31" t="str">
        <f>DNBS02_PART3!D36</f>
        <v>A. Expenses Relating to Financial Business</v>
      </c>
      <c r="D31">
        <v>0</v>
      </c>
      <c r="E31">
        <v>0</v>
      </c>
    </row>
    <row r="32" spans="1:5" x14ac:dyDescent="0.25">
      <c r="A32" t="s">
        <v>603</v>
      </c>
      <c r="B32" t="str">
        <f>DNBS02_PART3!D46</f>
        <v>6. Bad Debts written off</v>
      </c>
      <c r="C32" t="str">
        <f>DNBS02_PART3!D36</f>
        <v>A. Expenses Relating to Financial Business</v>
      </c>
      <c r="D32">
        <v>0</v>
      </c>
      <c r="E32">
        <v>0</v>
      </c>
    </row>
    <row r="33" spans="1:5" x14ac:dyDescent="0.25">
      <c r="A33" t="s">
        <v>603</v>
      </c>
      <c r="B33" t="str">
        <f>DNBS02_PART3!D47</f>
        <v xml:space="preserve">7. Provisions against Non-Performing Assets </v>
      </c>
      <c r="C33" t="str">
        <f>DNBS02_PART3!D36</f>
        <v>A. Expenses Relating to Financial Business</v>
      </c>
      <c r="D33">
        <v>0</v>
      </c>
      <c r="E33">
        <v>0</v>
      </c>
    </row>
    <row r="34" spans="1:5" x14ac:dyDescent="0.25">
      <c r="A34" t="s">
        <v>603</v>
      </c>
      <c r="B34" t="str">
        <f>DNBS02_PART3!D48</f>
        <v>8. Reversal of Income on NPAs</v>
      </c>
      <c r="C34" t="str">
        <f>DNBS02_PART3!D36</f>
        <v>A. Expenses Relating to Financial Business</v>
      </c>
      <c r="D34">
        <v>0</v>
      </c>
      <c r="E34">
        <v>0</v>
      </c>
    </row>
    <row r="35" spans="1:5" x14ac:dyDescent="0.25">
      <c r="A35" t="s">
        <v>603</v>
      </c>
      <c r="B35" t="str">
        <f>DNBS02_PART3!D49</f>
        <v>9. Diminution in Value of Investments</v>
      </c>
      <c r="C35" t="str">
        <f>DNBS02_PART3!D36</f>
        <v>A. Expenses Relating to Financial Business</v>
      </c>
      <c r="D35">
        <v>0</v>
      </c>
      <c r="E35">
        <v>0</v>
      </c>
    </row>
    <row r="36" spans="1:5" x14ac:dyDescent="0.25">
      <c r="A36" t="s">
        <v>603</v>
      </c>
      <c r="B36" t="str">
        <f>DNBS02_PART3!D50</f>
        <v>10. Operating Expenses</v>
      </c>
      <c r="C36" t="str">
        <f>DNBS02_PART3!D36</f>
        <v>A. Expenses Relating to Financial Business</v>
      </c>
      <c r="D36">
        <v>0</v>
      </c>
      <c r="E36">
        <v>0</v>
      </c>
    </row>
    <row r="37" spans="1:5" x14ac:dyDescent="0.25">
      <c r="A37" t="s">
        <v>603</v>
      </c>
      <c r="B37" t="str">
        <f>DNBS02_PART3!D39</f>
        <v>(a) Interest on Inter-corporate Deposits</v>
      </c>
      <c r="C37" t="str">
        <f>DNBS02_PART3!D38</f>
        <v>2. Interest Expense and Other Financing Cost (a+b+c+d)</v>
      </c>
      <c r="D37">
        <v>0</v>
      </c>
      <c r="E37">
        <v>0</v>
      </c>
    </row>
    <row r="38" spans="1:5" x14ac:dyDescent="0.25">
      <c r="A38" t="s">
        <v>603</v>
      </c>
      <c r="B38" t="str">
        <f>DNBS02_PART3!D40</f>
        <v>(b) Interest on credits from Banks</v>
      </c>
      <c r="C38" t="str">
        <f>DNBS02_PART3!D38</f>
        <v>2. Interest Expense and Other Financing Cost (a+b+c+d)</v>
      </c>
      <c r="D38">
        <v>0</v>
      </c>
      <c r="E38">
        <v>0</v>
      </c>
    </row>
    <row r="39" spans="1:5" x14ac:dyDescent="0.25">
      <c r="A39" t="s">
        <v>603</v>
      </c>
      <c r="B39" t="str">
        <f>DNBS02_PART3!D41</f>
        <v>(c) Interest on credits from Financial Institutions</v>
      </c>
      <c r="C39" t="str">
        <f>DNBS02_PART3!D38</f>
        <v>2. Interest Expense and Other Financing Cost (a+b+c+d)</v>
      </c>
      <c r="D39">
        <v>0</v>
      </c>
      <c r="E39">
        <v>0</v>
      </c>
    </row>
    <row r="40" spans="1:5" x14ac:dyDescent="0.25">
      <c r="A40" t="s">
        <v>603</v>
      </c>
      <c r="B40" t="str">
        <f>DNBS02_PART3!D42</f>
        <v>(d) Other Financing Charges</v>
      </c>
      <c r="C40" t="str">
        <f>DNBS02_PART3!D38</f>
        <v>2. Interest Expense and Other Financing Cost (a+b+c+d)</v>
      </c>
      <c r="D40">
        <v>0</v>
      </c>
      <c r="E40">
        <v>0</v>
      </c>
    </row>
    <row r="41" spans="1:5" x14ac:dyDescent="0.25">
      <c r="A41" t="s">
        <v>603</v>
      </c>
      <c r="B41" t="e">
        <f>DNBS02_PART3!#REF!</f>
        <v>#REF!</v>
      </c>
      <c r="C41" t="str">
        <f>DNBS02_PART3!D38</f>
        <v>2. Interest Expense and Other Financing Cost (a+b+c+d)</v>
      </c>
      <c r="D41">
        <v>0</v>
      </c>
      <c r="E41">
        <v>0</v>
      </c>
    </row>
    <row r="42" spans="1:5" x14ac:dyDescent="0.25">
      <c r="A42" t="s">
        <v>603</v>
      </c>
      <c r="B42" t="str">
        <f>DNBS02_PART3!D51</f>
        <v xml:space="preserve">       Of which; (i) Employee Costs</v>
      </c>
      <c r="C42" t="str">
        <f>DNBS02_PART3!D50</f>
        <v>10. Operating Expenses</v>
      </c>
      <c r="D42">
        <v>0</v>
      </c>
      <c r="E42">
        <v>0</v>
      </c>
    </row>
    <row r="43" spans="1:5" x14ac:dyDescent="0.25">
      <c r="A43" t="s">
        <v>603</v>
      </c>
      <c r="B43" t="str">
        <f>DNBS02_PART3!D52</f>
        <v xml:space="preserve">                           (ii) Other Administrative Costs</v>
      </c>
      <c r="C43" t="str">
        <f>DNBS02_PART3!D50</f>
        <v>10. Operating Expenses</v>
      </c>
      <c r="D43">
        <v>0</v>
      </c>
      <c r="E43">
        <v>0</v>
      </c>
    </row>
    <row r="44" spans="1:5" x14ac:dyDescent="0.25">
      <c r="A44" t="s">
        <v>650</v>
      </c>
      <c r="B44" t="str">
        <f>DNBS02_PART8C!D17</f>
        <v>(i) Standard assets</v>
      </c>
      <c r="C44" t="str">
        <f>DNBS02_PART8C!D16</f>
        <v>I. Aggregate of credit exposures categorised into:</v>
      </c>
      <c r="D44">
        <v>0</v>
      </c>
      <c r="E44">
        <v>0</v>
      </c>
    </row>
    <row r="45" spans="1:5" x14ac:dyDescent="0.25">
      <c r="A45" t="s">
        <v>650</v>
      </c>
      <c r="B45" t="str">
        <f>DNBS02_PART8C!D18</f>
        <v>(ii) Sub-standard assets</v>
      </c>
      <c r="C45" t="str">
        <f>DNBS02_PART8C!D16</f>
        <v>I. Aggregate of credit exposures categorised into:</v>
      </c>
      <c r="D45">
        <v>0</v>
      </c>
      <c r="E45">
        <v>0</v>
      </c>
    </row>
    <row r="46" spans="1:5" x14ac:dyDescent="0.25">
      <c r="A46" t="s">
        <v>650</v>
      </c>
      <c r="B46" t="str">
        <f>DNBS02_PART8C!D19</f>
        <v>(iii) Doubtful assets</v>
      </c>
      <c r="C46" t="str">
        <f>DNBS02_PART8C!D16</f>
        <v>I. Aggregate of credit exposures categorised into:</v>
      </c>
      <c r="D46">
        <v>0</v>
      </c>
      <c r="E46">
        <v>0</v>
      </c>
    </row>
    <row r="47" spans="1:5" x14ac:dyDescent="0.25">
      <c r="A47" t="s">
        <v>650</v>
      </c>
      <c r="B47" t="str">
        <f>DNBS02_PART8C!D20</f>
        <v xml:space="preserve">(iv) Loss assets                       </v>
      </c>
      <c r="C47" t="str">
        <f>DNBS02_PART8C!D16</f>
        <v>I. Aggregate of credit exposures categorised into:</v>
      </c>
      <c r="D47">
        <v>0</v>
      </c>
      <c r="E47">
        <v>0</v>
      </c>
    </row>
    <row r="48" spans="1:5" x14ac:dyDescent="0.25">
      <c r="A48" t="s">
        <v>650</v>
      </c>
      <c r="B48" t="str">
        <f>DNBS02_PART8C!D21</f>
        <v>2. Gross Credit Exposure</v>
      </c>
      <c r="C48" t="str">
        <f>DNBS02_PART8C!D16</f>
        <v>I. Aggregate of credit exposures categorised into:</v>
      </c>
      <c r="D48">
        <v>0</v>
      </c>
      <c r="E48">
        <v>0</v>
      </c>
    </row>
    <row r="49" spans="1:5" x14ac:dyDescent="0.25">
      <c r="A49" t="s">
        <v>650</v>
      </c>
      <c r="B49" t="str">
        <f>DNBS02_PART8C!D22</f>
        <v>3. Total NPAs</v>
      </c>
      <c r="C49" t="str">
        <f>DNBS02_PART8C!D16</f>
        <v>I. Aggregate of credit exposures categorised into:</v>
      </c>
      <c r="D49">
        <v>0</v>
      </c>
      <c r="E49">
        <v>0</v>
      </c>
    </row>
    <row r="50" spans="1:5" x14ac:dyDescent="0.25">
      <c r="A50" t="s">
        <v>650</v>
      </c>
      <c r="B50" t="str">
        <f>DNBS02_PART8C!D23</f>
        <v>4. Gr. NPA (%)</v>
      </c>
      <c r="C50" t="str">
        <f>DNBS02_PART8C!D16</f>
        <v>I. Aggregate of credit exposures categorised into:</v>
      </c>
      <c r="D50">
        <v>0</v>
      </c>
      <c r="E50">
        <v>0</v>
      </c>
    </row>
    <row r="51" spans="1:5" x14ac:dyDescent="0.25">
      <c r="A51" t="s">
        <v>650</v>
      </c>
      <c r="B51" t="str">
        <f>DNBS02_PART8C!D24</f>
        <v>5. Provision for NPA</v>
      </c>
      <c r="C51" t="str">
        <f>DNBS02_PART8C!D16</f>
        <v>I. Aggregate of credit exposures categorised into:</v>
      </c>
      <c r="D51">
        <v>0</v>
      </c>
      <c r="E51">
        <v>0</v>
      </c>
    </row>
    <row r="52" spans="1:5" x14ac:dyDescent="0.25">
      <c r="A52" t="s">
        <v>650</v>
      </c>
      <c r="B52" t="str">
        <f>DNBS02_PART8C!D25</f>
        <v>6. Net NPA</v>
      </c>
      <c r="C52" t="str">
        <f>DNBS02_PART8C!D16</f>
        <v>I. Aggregate of credit exposures categorised into:</v>
      </c>
      <c r="D52">
        <v>0</v>
      </c>
      <c r="E52">
        <v>0</v>
      </c>
    </row>
    <row r="53" spans="1:5" x14ac:dyDescent="0.25">
      <c r="A53" t="s">
        <v>650</v>
      </c>
      <c r="B53" t="str">
        <f>DNBS02_PART8C!D26</f>
        <v>7. Net Credit Exposure</v>
      </c>
      <c r="C53" t="str">
        <f>DNBS02_PART8C!D16</f>
        <v>I. Aggregate of credit exposures categorised into:</v>
      </c>
      <c r="D53">
        <v>0</v>
      </c>
      <c r="E53">
        <v>0</v>
      </c>
    </row>
    <row r="54" spans="1:5" x14ac:dyDescent="0.25">
      <c r="A54" t="s">
        <v>650</v>
      </c>
      <c r="B54" t="str">
        <f>DNBS02_PART8C!D27</f>
        <v>8. Net NPA (%)</v>
      </c>
      <c r="C54" t="str">
        <f>DNBS02_PART8C!D16</f>
        <v>I. Aggregate of credit exposures categorised into:</v>
      </c>
      <c r="D54">
        <v>0</v>
      </c>
      <c r="E54">
        <v>0</v>
      </c>
    </row>
    <row r="55" spans="1:5" x14ac:dyDescent="0.25">
      <c r="A55" t="s">
        <v>688</v>
      </c>
      <c r="B55" t="str">
        <f>DNBS02_PART6!D16</f>
        <v>1. Advances against securities (Individuals)</v>
      </c>
      <c r="C55" t="str">
        <f>DNBS02_PART6!D15</f>
        <v xml:space="preserve">A1. Advances to Capital Market (Fund based) </v>
      </c>
      <c r="D55">
        <v>0</v>
      </c>
      <c r="E55">
        <v>0</v>
      </c>
    </row>
    <row r="56" spans="1:5" x14ac:dyDescent="0.25">
      <c r="A56" t="s">
        <v>688</v>
      </c>
      <c r="B56" t="str">
        <f>DNBS02_PART6!D20</f>
        <v xml:space="preserve">2. Advances to individuals on clean basis </v>
      </c>
      <c r="C56" t="str">
        <f>DNBS02_PART6!D15</f>
        <v xml:space="preserve">A1. Advances to Capital Market (Fund based) </v>
      </c>
      <c r="D56">
        <v>0</v>
      </c>
      <c r="E56">
        <v>0</v>
      </c>
    </row>
    <row r="57" spans="1:5" x14ac:dyDescent="0.25">
      <c r="A57" t="s">
        <v>688</v>
      </c>
      <c r="B57" t="str">
        <f>DNBS02_PART6!D37</f>
        <v>A1. Total Advances to Capital Market (1 to 8)</v>
      </c>
      <c r="C57" t="str">
        <f>DNBS02_PART6!D15</f>
        <v xml:space="preserve">A1. Advances to Capital Market (Fund based) </v>
      </c>
      <c r="D57">
        <v>0</v>
      </c>
      <c r="E57">
        <v>0</v>
      </c>
    </row>
    <row r="58" spans="1:5" x14ac:dyDescent="0.25">
      <c r="A58" t="s">
        <v>688</v>
      </c>
      <c r="B58" t="str">
        <f>DNBS02_PART6!D38</f>
        <v>Of which, all borrowers against Security of Shares</v>
      </c>
      <c r="C58" t="str">
        <f>DNBS02_PART6!D15</f>
        <v xml:space="preserve">A1. Advances to Capital Market (Fund based) </v>
      </c>
      <c r="D58">
        <v>0</v>
      </c>
      <c r="E58">
        <v>0</v>
      </c>
    </row>
    <row r="59" spans="1:5" x14ac:dyDescent="0.25">
      <c r="A59" t="s">
        <v>688</v>
      </c>
      <c r="B59" t="str">
        <f>DNBS02_PART6!D40</f>
        <v>1. Financial Guarantees Issued to Stock Exchanges on Behalf of Stock Brokers</v>
      </c>
      <c r="C59" t="str">
        <f>DNBS02_PART6!D39</f>
        <v>A2. Advances to Capital Market (Non-fund based)</v>
      </c>
      <c r="D59">
        <v>0</v>
      </c>
      <c r="E59">
        <v>0</v>
      </c>
    </row>
    <row r="60" spans="1:5" x14ac:dyDescent="0.25">
      <c r="A60" t="s">
        <v>688</v>
      </c>
      <c r="B60" t="str">
        <f>DNBS02_PART6!D41</f>
        <v>2. Other Financial Guarantees</v>
      </c>
      <c r="C60" t="str">
        <f>DNBS02_PART6!D39</f>
        <v>A2. Advances to Capital Market (Non-fund based)</v>
      </c>
      <c r="D60">
        <v>0</v>
      </c>
      <c r="E60">
        <v>0</v>
      </c>
    </row>
    <row r="61" spans="1:5" x14ac:dyDescent="0.25">
      <c r="A61" t="s">
        <v>688</v>
      </c>
      <c r="B61" t="str">
        <f>DNBS02_PART6!D42</f>
        <v>Total Financial Guarantees</v>
      </c>
      <c r="C61" t="str">
        <f>DNBS02_PART6!D39</f>
        <v>A2. Advances to Capital Market (Non-fund based)</v>
      </c>
      <c r="D61">
        <v>0</v>
      </c>
      <c r="E61">
        <v>0</v>
      </c>
    </row>
    <row r="62" spans="1:5" x14ac:dyDescent="0.25">
      <c r="A62" t="s">
        <v>688</v>
      </c>
      <c r="B62" t="str">
        <f>DNBS02_PART6!D44</f>
        <v>1. Convertible Bonds and Debentures</v>
      </c>
      <c r="C62" t="str">
        <f>DNBS02_PART6!D43</f>
        <v>A3. Investments in Capital Market</v>
      </c>
      <c r="D62">
        <v>0</v>
      </c>
      <c r="E62">
        <v>0</v>
      </c>
    </row>
    <row r="63" spans="1:5" x14ac:dyDescent="0.25">
      <c r="A63" t="s">
        <v>688</v>
      </c>
      <c r="B63" t="str">
        <f>DNBS02_PART6!D45</f>
        <v>2. Equities</v>
      </c>
      <c r="C63" t="str">
        <f>DNBS02_PART6!D43</f>
        <v>A3. Investments in Capital Market</v>
      </c>
      <c r="D63">
        <v>0</v>
      </c>
      <c r="E63">
        <v>0</v>
      </c>
    </row>
    <row r="64" spans="1:5" x14ac:dyDescent="0.25">
      <c r="A64" t="s">
        <v>688</v>
      </c>
      <c r="B64" t="str">
        <f>DNBS02_PART6!D46</f>
        <v>3. Equity Oriented Mutual Funds</v>
      </c>
      <c r="C64" t="str">
        <f>DNBS02_PART6!D43</f>
        <v>A3. Investments in Capital Market</v>
      </c>
      <c r="D64">
        <v>0</v>
      </c>
      <c r="E64">
        <v>0</v>
      </c>
    </row>
    <row r="65" spans="1:5" x14ac:dyDescent="0.25">
      <c r="A65" t="s">
        <v>688</v>
      </c>
      <c r="B65" t="str">
        <f>DNBS02_PART6!D47</f>
        <v>4. Others</v>
      </c>
      <c r="C65" t="str">
        <f>DNBS02_PART6!D43</f>
        <v>A3. Investments in Capital Market</v>
      </c>
      <c r="D65">
        <v>0</v>
      </c>
      <c r="E65">
        <v>0</v>
      </c>
    </row>
    <row r="66" spans="1:5" x14ac:dyDescent="0.25">
      <c r="A66" t="s">
        <v>688</v>
      </c>
      <c r="B66" t="str">
        <f>DNBS02_PART6!D48</f>
        <v>Total Investments in Capital Market</v>
      </c>
      <c r="C66" t="str">
        <f>DNBS02_PART6!D43</f>
        <v>A3. Investments in Capital Market</v>
      </c>
      <c r="D66">
        <v>0</v>
      </c>
      <c r="E66">
        <v>0</v>
      </c>
    </row>
    <row r="67" spans="1:5" x14ac:dyDescent="0.25">
      <c r="A67" t="s">
        <v>909</v>
      </c>
      <c r="B67" t="str">
        <f>DNBS02_PART8A!J13</f>
        <v>Min</v>
      </c>
      <c r="C67" t="str">
        <f>DNBS02_PART8A!J12</f>
        <v>Interest Rate (%)</v>
      </c>
      <c r="D67">
        <v>0</v>
      </c>
      <c r="E67">
        <v>0</v>
      </c>
    </row>
    <row r="68" spans="1:5" x14ac:dyDescent="0.25">
      <c r="A68" t="s">
        <v>909</v>
      </c>
      <c r="B68" t="str">
        <f>DNBS02_PART8A!K13</f>
        <v>Max</v>
      </c>
      <c r="C68" t="str">
        <f>DNBS02_PART8A!J12</f>
        <v>Interest Rate (%)</v>
      </c>
      <c r="D68">
        <v>0</v>
      </c>
      <c r="E68">
        <v>0</v>
      </c>
    </row>
    <row r="69" spans="1:5" x14ac:dyDescent="0.25">
      <c r="A69" t="s">
        <v>909</v>
      </c>
      <c r="B69" t="str">
        <f>DNBS02_PART8A!L13</f>
        <v>Weighted Average Rate of Interest</v>
      </c>
      <c r="C69" t="str">
        <f>DNBS02_PART8A!J12</f>
        <v>Interest Rate (%)</v>
      </c>
      <c r="D69">
        <v>0</v>
      </c>
      <c r="E69">
        <v>0</v>
      </c>
    </row>
    <row r="70" spans="1:5" x14ac:dyDescent="0.25">
      <c r="A70" t="s">
        <v>909</v>
      </c>
      <c r="B70" t="str">
        <f>DNBS02_PART8A!D17</f>
        <v>A. Micro, Small and Medium Enterprises</v>
      </c>
      <c r="C70" t="str">
        <f>DNBS02_PART8A!D16</f>
        <v>Exposures in Rupee</v>
      </c>
      <c r="D70">
        <v>0</v>
      </c>
      <c r="E70">
        <v>0</v>
      </c>
    </row>
    <row r="71" spans="1:5" x14ac:dyDescent="0.25">
      <c r="A71" t="s">
        <v>909</v>
      </c>
      <c r="B71" t="str">
        <f>DNBS02_PART8A!D26</f>
        <v>B. Micro Finance Institutions</v>
      </c>
      <c r="C71" t="str">
        <f>DNBS02_PART8A!D16</f>
        <v>Exposures in Rupee</v>
      </c>
      <c r="D71">
        <v>0</v>
      </c>
      <c r="E71">
        <v>0</v>
      </c>
    </row>
    <row r="72" spans="1:5" x14ac:dyDescent="0.25">
      <c r="A72" t="s">
        <v>909</v>
      </c>
      <c r="B72" t="str">
        <f>DNBS02_PART8A!D27</f>
        <v>C. Self Help Groups/ Microfinance loans ( if loan given to SHG/microfinance loan to individual then kindly give details in Part 8B)</v>
      </c>
      <c r="C72" t="str">
        <f>DNBS02_PART8A!D16</f>
        <v>Exposures in Rupee</v>
      </c>
      <c r="D72">
        <v>0</v>
      </c>
      <c r="E72">
        <v>0</v>
      </c>
    </row>
    <row r="73" spans="1:5" x14ac:dyDescent="0.25">
      <c r="A73" t="s">
        <v>965</v>
      </c>
      <c r="B73" t="e">
        <f>DNBS02_PART1!#REF!</f>
        <v>#REF!</v>
      </c>
      <c r="C73" t="str">
        <f>DNBS02_PART1!D18</f>
        <v>2. Share Capital (i+ii+iii)</v>
      </c>
      <c r="D73">
        <v>0</v>
      </c>
      <c r="E73">
        <v>0</v>
      </c>
    </row>
    <row r="74" spans="1:5" x14ac:dyDescent="0.25">
      <c r="A74" t="s">
        <v>965</v>
      </c>
      <c r="B74" t="str">
        <f>DNBS02_PART1!D23</f>
        <v xml:space="preserve">        (i) Capital Reserve</v>
      </c>
      <c r="C74" t="str">
        <f>DNBS02_PART1!D22</f>
        <v>3. Reserves and Surplus (i+ii+iii+iv+v+vi+vii+viii+ix+x)</v>
      </c>
      <c r="D74">
        <v>0</v>
      </c>
      <c r="E74">
        <v>0</v>
      </c>
    </row>
    <row r="75" spans="1:5" x14ac:dyDescent="0.25">
      <c r="A75" t="s">
        <v>965</v>
      </c>
      <c r="B75" t="str">
        <f>DNBS02_PART1!D24</f>
        <v xml:space="preserve">        (ii) Debenture Redemption Reserve</v>
      </c>
      <c r="C75" t="str">
        <f>DNBS02_PART1!D22</f>
        <v>3. Reserves and Surplus (i+ii+iii+iv+v+vi+vii+viii+ix+x)</v>
      </c>
      <c r="D75">
        <v>0</v>
      </c>
      <c r="E75">
        <v>0</v>
      </c>
    </row>
    <row r="76" spans="1:5" x14ac:dyDescent="0.25">
      <c r="A76" t="s">
        <v>965</v>
      </c>
      <c r="B76" t="str">
        <f>DNBS02_PART1!D25</f>
        <v xml:space="preserve">        (iii) Share Premium</v>
      </c>
      <c r="C76" t="str">
        <f>DNBS02_PART1!D22</f>
        <v>3. Reserves and Surplus (i+ii+iii+iv+v+vi+vii+viii+ix+x)</v>
      </c>
      <c r="D76">
        <v>0</v>
      </c>
      <c r="E76">
        <v>0</v>
      </c>
    </row>
    <row r="77" spans="1:5" x14ac:dyDescent="0.25">
      <c r="A77" t="s">
        <v>965</v>
      </c>
      <c r="B77" t="str">
        <f>DNBS02_PART1!D26</f>
        <v xml:space="preserve">        (iv) General Reserves</v>
      </c>
      <c r="C77" t="str">
        <f>DNBS02_PART1!D22</f>
        <v>3. Reserves and Surplus (i+ii+iii+iv+v+vi+vii+viii+ix+x)</v>
      </c>
      <c r="D77">
        <v>0</v>
      </c>
      <c r="E77">
        <v>0</v>
      </c>
    </row>
    <row r="78" spans="1:5" x14ac:dyDescent="0.25">
      <c r="A78" t="s">
        <v>965</v>
      </c>
      <c r="B78" t="str">
        <f>DNBS02_PART1!D27</f>
        <v xml:space="preserve">         (v) Statutory/Special Reserve (Section 45-IC reserve to be shown separately below item no.(vi))</v>
      </c>
      <c r="C78" t="str">
        <f>DNBS02_PART1!D22</f>
        <v>3. Reserves and Surplus (i+ii+iii+iv+v+vi+vii+viii+ix+x)</v>
      </c>
      <c r="D78">
        <v>0</v>
      </c>
      <c r="E78">
        <v>0</v>
      </c>
    </row>
    <row r="79" spans="1:5" x14ac:dyDescent="0.25">
      <c r="A79" t="s">
        <v>965</v>
      </c>
      <c r="B79" t="str">
        <f>DNBS02_PART1!D28</f>
        <v xml:space="preserve">        (vi) Reserves under Sec 45-IC of RBI Act 1934</v>
      </c>
      <c r="C79" t="str">
        <f>DNBS02_PART1!D22</f>
        <v>3. Reserves and Surplus (i+ii+iii+iv+v+vi+vii+viii+ix+x)</v>
      </c>
      <c r="D79">
        <v>0</v>
      </c>
      <c r="E79">
        <v>0</v>
      </c>
    </row>
    <row r="80" spans="1:5" x14ac:dyDescent="0.25">
      <c r="A80" t="s">
        <v>965</v>
      </c>
      <c r="B80" t="str">
        <f>DNBS02_PART1!D29</f>
        <v xml:space="preserve">        (vii) Revaluation Reserves</v>
      </c>
      <c r="C80" t="str">
        <f>DNBS02_PART1!D22</f>
        <v>3. Reserves and Surplus (i+ii+iii+iv+v+vi+vii+viii+ix+x)</v>
      </c>
      <c r="D80">
        <v>0</v>
      </c>
      <c r="E80">
        <v>0</v>
      </c>
    </row>
    <row r="81" spans="1:5" x14ac:dyDescent="0.25">
      <c r="A81" t="s">
        <v>965</v>
      </c>
      <c r="B81" t="str">
        <f>DNBS02_PART1!D31</f>
        <v xml:space="preserve">        (ix) Other reserves </v>
      </c>
      <c r="C81" t="str">
        <f>DNBS02_PART1!D22</f>
        <v>3. Reserves and Surplus (i+ii+iii+iv+v+vi+vii+viii+ix+x)</v>
      </c>
      <c r="D81">
        <v>0</v>
      </c>
      <c r="E81">
        <v>0</v>
      </c>
    </row>
    <row r="82" spans="1:5" x14ac:dyDescent="0.25">
      <c r="A82" t="s">
        <v>965</v>
      </c>
      <c r="B82" t="str">
        <f>DNBS02_PART1!D32</f>
        <v xml:space="preserve">        (x) Balance of Profit and Loss Account</v>
      </c>
      <c r="C82" t="str">
        <f>DNBS02_PART1!D22</f>
        <v>3. Reserves and Surplus (i+ii+iii+iv+v+vi+vii+viii+ix+x)</v>
      </c>
      <c r="D82">
        <v>0</v>
      </c>
      <c r="E82">
        <v>0</v>
      </c>
    </row>
    <row r="83" spans="1:5" x14ac:dyDescent="0.25">
      <c r="A83" t="s">
        <v>965</v>
      </c>
      <c r="B83" t="e">
        <f>DNBS02_PART1!#REF!</f>
        <v>#REF!</v>
      </c>
      <c r="C83" t="str">
        <f>DNBS02_PART1!D22</f>
        <v>3. Reserves and Surplus (i+ii+iii+iv+v+vi+vii+viii+ix+x)</v>
      </c>
      <c r="D83">
        <v>0</v>
      </c>
      <c r="E83">
        <v>0</v>
      </c>
    </row>
    <row r="84" spans="1:5" x14ac:dyDescent="0.25">
      <c r="A84" t="s">
        <v>965</v>
      </c>
      <c r="B84" t="str">
        <f>DNBS02_PART1!D34</f>
        <v xml:space="preserve">        (i) Debentures  (a+b+c+d+e+f+g)</v>
      </c>
      <c r="C84" t="str">
        <f>DNBS02_PART1!D33</f>
        <v>4. Secured Borrowings (i+ii+iii+iv+v+vi+vii+viii+ix+x)</v>
      </c>
      <c r="D84">
        <v>0</v>
      </c>
      <c r="E84">
        <v>0</v>
      </c>
    </row>
    <row r="85" spans="1:5" x14ac:dyDescent="0.25">
      <c r="A85" t="s">
        <v>965</v>
      </c>
      <c r="B85" t="str">
        <f>DNBS02_PART1!D42</f>
        <v xml:space="preserve">    (ii) Deferred credits</v>
      </c>
      <c r="C85" t="str">
        <f>DNBS02_PART1!D33</f>
        <v>4. Secured Borrowings (i+ii+iii+iv+v+vi+vii+viii+ix+x)</v>
      </c>
      <c r="D85">
        <v>0</v>
      </c>
      <c r="E85">
        <v>0</v>
      </c>
    </row>
    <row r="86" spans="1:5" x14ac:dyDescent="0.25">
      <c r="A86" t="s">
        <v>965</v>
      </c>
      <c r="B86" t="str">
        <f>DNBS02_PART1!D43</f>
        <v xml:space="preserve">    (iii) Borrowings from Banks  (a+b+c+d)</v>
      </c>
      <c r="C86" t="str">
        <f>DNBS02_PART1!D33</f>
        <v>4. Secured Borrowings (i+ii+iii+iv+v+vi+vii+viii+ix+x)</v>
      </c>
      <c r="D86">
        <v>0</v>
      </c>
      <c r="E86">
        <v>0</v>
      </c>
    </row>
    <row r="87" spans="1:5" x14ac:dyDescent="0.25">
      <c r="A87" t="s">
        <v>965</v>
      </c>
      <c r="B87" t="str">
        <f>DNBS02_PART1!D48</f>
        <v xml:space="preserve">    (iv) Borrowings from FIs</v>
      </c>
      <c r="C87" t="str">
        <f>DNBS02_PART1!D33</f>
        <v>4. Secured Borrowings (i+ii+iii+iv+v+vi+vii+viii+ix+x)</v>
      </c>
      <c r="D87">
        <v>0</v>
      </c>
      <c r="E87">
        <v>0</v>
      </c>
    </row>
    <row r="88" spans="1:5" x14ac:dyDescent="0.25">
      <c r="A88" t="s">
        <v>965</v>
      </c>
      <c r="B88" t="str">
        <f>DNBS02_PART1!D53</f>
        <v xml:space="preserve">    (ix) Other Borrowings </v>
      </c>
      <c r="C88" t="str">
        <f>DNBS02_PART1!D33</f>
        <v>4. Secured Borrowings (i+ii+iii+iv+v+vi+vii+viii+ix+x)</v>
      </c>
      <c r="D88">
        <v>0</v>
      </c>
      <c r="E88">
        <v>0</v>
      </c>
    </row>
    <row r="89" spans="1:5" x14ac:dyDescent="0.25">
      <c r="A89" t="s">
        <v>965</v>
      </c>
      <c r="B89" t="str">
        <f>DNBS02_PART1!D54</f>
        <v xml:space="preserve">    (x) Interest accrued but not due on the above</v>
      </c>
      <c r="C89" t="str">
        <f>DNBS02_PART1!D33</f>
        <v>4. Secured Borrowings (i+ii+iii+iv+v+vi+vii+viii+ix+x)</v>
      </c>
      <c r="D89">
        <v>0</v>
      </c>
      <c r="E89">
        <v>0</v>
      </c>
    </row>
    <row r="90" spans="1:5" x14ac:dyDescent="0.25">
      <c r="A90" t="s">
        <v>965</v>
      </c>
      <c r="B90" t="e">
        <f>DNBS02_PART1!#REF!</f>
        <v>#REF!</v>
      </c>
      <c r="C90" t="str">
        <f>DNBS02_PART1!D33</f>
        <v>4. Secured Borrowings (i+ii+iii+iv+v+vi+vii+viii+ix+x)</v>
      </c>
      <c r="D90">
        <v>0</v>
      </c>
      <c r="E90">
        <v>0</v>
      </c>
    </row>
    <row r="91" spans="1:5" x14ac:dyDescent="0.25">
      <c r="A91" t="s">
        <v>965</v>
      </c>
      <c r="B91" t="str">
        <f>DNBS02_PART1!D56</f>
        <v xml:space="preserve">    (i) Borrowings from Relatives of Promoters / Directors </v>
      </c>
      <c r="C91" t="str">
        <f>DNBS02_PART1!D55</f>
        <v>5. Unsecured Borrowings (i+ii+iii+iv+v+vi+vii+viii+ix+x+xi+xii+xiii+xiv+xv)</v>
      </c>
      <c r="D91">
        <v>0</v>
      </c>
      <c r="E91">
        <v>0</v>
      </c>
    </row>
    <row r="92" spans="1:5" x14ac:dyDescent="0.25">
      <c r="A92" t="s">
        <v>965</v>
      </c>
      <c r="B92" t="str">
        <f>DNBS02_PART1!D57</f>
        <v xml:space="preserve">    (ii) Inter-corporate borrowings (a+b)</v>
      </c>
      <c r="C92" t="str">
        <f>DNBS02_PART1!D55</f>
        <v>5. Unsecured Borrowings (i+ii+iii+iv+v+vi+vii+viii+ix+x+xi+xii+xiii+xiv+xv)</v>
      </c>
      <c r="D92">
        <v>0</v>
      </c>
      <c r="E92">
        <v>0</v>
      </c>
    </row>
    <row r="93" spans="1:5" x14ac:dyDescent="0.25">
      <c r="A93" t="s">
        <v>965</v>
      </c>
      <c r="B93" t="str">
        <f>DNBS02_PART1!D60</f>
        <v xml:space="preserve">    (iii) Borrowings from Banks  </v>
      </c>
      <c r="C93" t="str">
        <f>DNBS02_PART1!D55</f>
        <v>5. Unsecured Borrowings (i+ii+iii+iv+v+vi+vii+viii+ix+x+xi+xii+xiii+xiv+xv)</v>
      </c>
      <c r="D93">
        <v>0</v>
      </c>
      <c r="E93">
        <v>0</v>
      </c>
    </row>
    <row r="94" spans="1:5" x14ac:dyDescent="0.25">
      <c r="A94" t="s">
        <v>965</v>
      </c>
      <c r="B94" t="str">
        <f>DNBS02_PART1!D65</f>
        <v xml:space="preserve">    (iv) Borrowings from FIs</v>
      </c>
      <c r="C94" t="str">
        <f>DNBS02_PART1!D55</f>
        <v>5. Unsecured Borrowings (i+ii+iii+iv+v+vi+vii+viii+ix+x+xi+xii+xiii+xiv+xv)</v>
      </c>
      <c r="D94">
        <v>0</v>
      </c>
      <c r="E94">
        <v>0</v>
      </c>
    </row>
    <row r="95" spans="1:5" x14ac:dyDescent="0.25">
      <c r="A95" t="s">
        <v>965</v>
      </c>
      <c r="B95" t="str">
        <f>DNBS02_PART1!D66</f>
        <v xml:space="preserve">    (v) Commercial Paper</v>
      </c>
      <c r="C95" t="str">
        <f>DNBS02_PART1!D55</f>
        <v>5. Unsecured Borrowings (i+ii+iii+iv+v+vi+vii+viii+ix+x+xi+xii+xiii+xiv+xv)</v>
      </c>
      <c r="D95">
        <v>0</v>
      </c>
      <c r="E95">
        <v>0</v>
      </c>
    </row>
    <row r="96" spans="1:5" x14ac:dyDescent="0.25">
      <c r="A96" t="s">
        <v>965</v>
      </c>
      <c r="B96" t="str">
        <f>DNBS02_PART1!D74</f>
        <v xml:space="preserve">    (vi) Debentures not in the Nature of Public Deposit</v>
      </c>
      <c r="C96" t="str">
        <f>DNBS02_PART1!D55</f>
        <v>5. Unsecured Borrowings (i+ii+iii+iv+v+vi+vii+viii+ix+x+xi+xii+xiii+xiv+xv)</v>
      </c>
      <c r="D96">
        <v>0</v>
      </c>
      <c r="E96">
        <v>0</v>
      </c>
    </row>
    <row r="97" spans="1:5" x14ac:dyDescent="0.25">
      <c r="A97" t="s">
        <v>965</v>
      </c>
      <c r="B97" t="str">
        <f>DNBS02_PART1!D81</f>
        <v xml:space="preserve">    (vii) Money received by way of caution money, margin money from the borrowers, lessee, hires or by way of security or advance from agents in the course of company's business or advance received against orders for supply of goods or properties or for rendering services</v>
      </c>
      <c r="C97" t="str">
        <f>DNBS02_PART1!D55</f>
        <v>5. Unsecured Borrowings (i+ii+iii+iv+v+vi+vii+viii+ix+x+xi+xii+xiii+xiv+xv)</v>
      </c>
      <c r="D97">
        <v>0</v>
      </c>
      <c r="E97">
        <v>0</v>
      </c>
    </row>
    <row r="98" spans="1:5" x14ac:dyDescent="0.25">
      <c r="A98" t="s">
        <v>965</v>
      </c>
      <c r="B98" t="str">
        <f>DNBS02_PART1!D82</f>
        <v xml:space="preserve">    (viii) Subordinated Debts</v>
      </c>
      <c r="C98" t="str">
        <f>DNBS02_PART1!D55</f>
        <v>5. Unsecured Borrowings (i+ii+iii+iv+v+vi+vii+viii+ix+x+xi+xii+xiii+xiv+xv)</v>
      </c>
      <c r="D98">
        <v>0</v>
      </c>
      <c r="E98">
        <v>0</v>
      </c>
    </row>
    <row r="99" spans="1:5" x14ac:dyDescent="0.25">
      <c r="A99" t="s">
        <v>965</v>
      </c>
      <c r="B99" t="str">
        <f>DNBS02_PART1!D87</f>
        <v xml:space="preserve"> (xiii) Borrowings from Holding Company</v>
      </c>
      <c r="C99" t="str">
        <f>DNBS02_PART1!D55</f>
        <v>5. Unsecured Borrowings (i+ii+iii+iv+v+vi+vii+viii+ix+x+xi+xii+xiii+xiv+xv)</v>
      </c>
      <c r="D99">
        <v>0</v>
      </c>
      <c r="E99">
        <v>0</v>
      </c>
    </row>
    <row r="100" spans="1:5" x14ac:dyDescent="0.25">
      <c r="A100" t="s">
        <v>965</v>
      </c>
      <c r="B100" t="str">
        <f>DNBS02_PART1!D88</f>
        <v xml:space="preserve"> (xiv) Other Borrowings</v>
      </c>
      <c r="C100" t="str">
        <f>DNBS02_PART1!D55</f>
        <v>5. Unsecured Borrowings (i+ii+iii+iv+v+vi+vii+viii+ix+x+xi+xii+xiii+xiv+xv)</v>
      </c>
      <c r="D100">
        <v>0</v>
      </c>
      <c r="E100">
        <v>0</v>
      </c>
    </row>
    <row r="101" spans="1:5" x14ac:dyDescent="0.25">
      <c r="A101" t="s">
        <v>965</v>
      </c>
      <c r="B101" t="str">
        <f>DNBS02_PART1!D89</f>
        <v xml:space="preserve"> (xv) Interest accrued but not due on the above</v>
      </c>
      <c r="C101" t="str">
        <f>DNBS02_PART1!D55</f>
        <v>5. Unsecured Borrowings (i+ii+iii+iv+v+vi+vii+viii+ix+x+xi+xii+xiii+xiv+xv)</v>
      </c>
      <c r="D101">
        <v>0</v>
      </c>
      <c r="E101">
        <v>0</v>
      </c>
    </row>
    <row r="102" spans="1:5" x14ac:dyDescent="0.25">
      <c r="A102" t="s">
        <v>965</v>
      </c>
      <c r="B102" t="e">
        <f>DNBS02_PART1!#REF!</f>
        <v>#REF!</v>
      </c>
      <c r="C102" t="str">
        <f>DNBS02_PART1!D55</f>
        <v>5. Unsecured Borrowings (i+ii+iii+iv+v+vi+vii+viii+ix+x+xi+xii+xiii+xiv+xv)</v>
      </c>
      <c r="D102">
        <v>0</v>
      </c>
      <c r="E102">
        <v>0</v>
      </c>
    </row>
    <row r="103" spans="1:5" x14ac:dyDescent="0.25">
      <c r="A103" t="s">
        <v>965</v>
      </c>
      <c r="B103" t="str">
        <f>DNBS02_PART1!D95</f>
        <v xml:space="preserve">    (i) Current Liabilities</v>
      </c>
      <c r="C103" t="str">
        <f>DNBS02_PART1!D94</f>
        <v>6. Current Liabilities (i+ii+iii+iv+v)</v>
      </c>
      <c r="D103">
        <v>0</v>
      </c>
      <c r="E103">
        <v>0</v>
      </c>
    </row>
    <row r="104" spans="1:5" x14ac:dyDescent="0.25">
      <c r="A104" t="s">
        <v>965</v>
      </c>
      <c r="B104" t="str">
        <f>DNBS02_PART1!D96</f>
        <v xml:space="preserve">    (ii) Sundry Creditors</v>
      </c>
      <c r="C104" t="str">
        <f>DNBS02_PART1!D94</f>
        <v>6. Current Liabilities (i+ii+iii+iv+v)</v>
      </c>
      <c r="D104">
        <v>0</v>
      </c>
      <c r="E104">
        <v>0</v>
      </c>
    </row>
    <row r="105" spans="1:5" x14ac:dyDescent="0.25">
      <c r="A105" t="s">
        <v>965</v>
      </c>
      <c r="B105" t="str">
        <f>DNBS02_PART1!D97</f>
        <v xml:space="preserve">    (iii) Liabilities to Subsidiaries &amp; Holding Company</v>
      </c>
      <c r="C105" t="str">
        <f>DNBS02_PART1!D94</f>
        <v>6. Current Liabilities (i+ii+iii+iv+v)</v>
      </c>
      <c r="D105">
        <v>0</v>
      </c>
      <c r="E105">
        <v>0</v>
      </c>
    </row>
    <row r="106" spans="1:5" x14ac:dyDescent="0.25">
      <c r="A106" t="s">
        <v>965</v>
      </c>
      <c r="B106" t="str">
        <f>DNBS02_PART1!D98</f>
        <v xml:space="preserve">    (iv) Deferred Tax Liabilities (Net)</v>
      </c>
      <c r="C106" t="str">
        <f>DNBS02_PART1!D94</f>
        <v>6. Current Liabilities (i+ii+iii+iv+v)</v>
      </c>
      <c r="D106">
        <v>0</v>
      </c>
      <c r="E106">
        <v>0</v>
      </c>
    </row>
    <row r="107" spans="1:5" x14ac:dyDescent="0.25">
      <c r="A107" t="s">
        <v>965</v>
      </c>
      <c r="B107" t="str">
        <f>DNBS02_PART1!D99</f>
        <v xml:space="preserve">    (v) Others </v>
      </c>
      <c r="C107" t="str">
        <f>DNBS02_PART1!D94</f>
        <v>6. Current Liabilities (i+ii+iii+iv+v)</v>
      </c>
      <c r="D107">
        <v>0</v>
      </c>
      <c r="E107">
        <v>0</v>
      </c>
    </row>
    <row r="108" spans="1:5" x14ac:dyDescent="0.25">
      <c r="A108" t="s">
        <v>965</v>
      </c>
      <c r="B108" t="e">
        <f>DNBS02_PART1!#REF!</f>
        <v>#REF!</v>
      </c>
      <c r="C108" t="str">
        <f>DNBS02_PART1!D94</f>
        <v>6. Current Liabilities (i+ii+iii+iv+v)</v>
      </c>
      <c r="D108">
        <v>0</v>
      </c>
      <c r="E108">
        <v>0</v>
      </c>
    </row>
    <row r="109" spans="1:5" x14ac:dyDescent="0.25">
      <c r="A109" t="s">
        <v>965</v>
      </c>
      <c r="B109" t="str">
        <f>DNBS02_PART1!D101</f>
        <v>(i) Provision for Standard Assets</v>
      </c>
      <c r="C109" t="str">
        <f>DNBS02_PART1!D100</f>
        <v>7. Provisions (i+ii+iv+v+vi+vii+viii+ix)</v>
      </c>
      <c r="D109">
        <v>0</v>
      </c>
      <c r="E109">
        <v>0</v>
      </c>
    </row>
    <row r="110" spans="1:5" x14ac:dyDescent="0.25">
      <c r="A110" t="s">
        <v>965</v>
      </c>
      <c r="B110" t="str">
        <f>DNBS02_PART1!D102</f>
        <v>(ii) Provisions Held for Non-Performing Assets (Sub-Standard, Doubtful 1, Doubtful 2, Doubtful 3 and Loss Assets</v>
      </c>
      <c r="C110" t="str">
        <f>DNBS02_PART1!D100</f>
        <v>7. Provisions (i+ii+iv+v+vi+vii+viii+ix)</v>
      </c>
      <c r="D110">
        <v>0</v>
      </c>
      <c r="E110">
        <v>0</v>
      </c>
    </row>
    <row r="111" spans="1:5" x14ac:dyDescent="0.25">
      <c r="A111" t="s">
        <v>965</v>
      </c>
      <c r="B111" t="str">
        <f>DNBS02_PART1!D104</f>
        <v xml:space="preserve">   (iv) Provision for Diminution on Investments</v>
      </c>
      <c r="C111" t="str">
        <f>DNBS02_PART1!D100</f>
        <v>7. Provisions (i+ii+iv+v+vi+vii+viii+ix)</v>
      </c>
      <c r="D111">
        <v>0</v>
      </c>
      <c r="E111">
        <v>0</v>
      </c>
    </row>
    <row r="112" spans="1:5" x14ac:dyDescent="0.25">
      <c r="A112" t="s">
        <v>965</v>
      </c>
      <c r="B112" t="str">
        <f>DNBS02_PART1!D105</f>
        <v xml:space="preserve">   (v) For Taxation</v>
      </c>
      <c r="C112" t="str">
        <f>DNBS02_PART1!D100</f>
        <v>7. Provisions (i+ii+iv+v+vi+vii+viii+ix)</v>
      </c>
      <c r="D112">
        <v>0</v>
      </c>
      <c r="E112">
        <v>0</v>
      </c>
    </row>
    <row r="113" spans="1:5" x14ac:dyDescent="0.25">
      <c r="A113" t="s">
        <v>965</v>
      </c>
      <c r="B113" t="str">
        <f>DNBS02_PART1!D106</f>
        <v xml:space="preserve">   (vi) For Contingencies</v>
      </c>
      <c r="C113" t="str">
        <f>DNBS02_PART1!D100</f>
        <v>7. Provisions (i+ii+iv+v+vi+vii+viii+ix)</v>
      </c>
      <c r="D113">
        <v>0</v>
      </c>
      <c r="E113">
        <v>0</v>
      </c>
    </row>
    <row r="114" spans="1:5" x14ac:dyDescent="0.25">
      <c r="A114" t="s">
        <v>965</v>
      </c>
      <c r="B114" t="str">
        <f>DNBS02_PART1!D107</f>
        <v xml:space="preserve">   (vii) For Pension, Gratuity and Similar Staff Benefit Schemes</v>
      </c>
      <c r="C114" t="str">
        <f>DNBS02_PART1!D100</f>
        <v>7. Provisions (i+ii+iv+v+vi+vii+viii+ix)</v>
      </c>
      <c r="D114">
        <v>0</v>
      </c>
      <c r="E114">
        <v>0</v>
      </c>
    </row>
    <row r="115" spans="1:5" x14ac:dyDescent="0.25">
      <c r="A115" t="s">
        <v>965</v>
      </c>
      <c r="B115" t="str">
        <f>DNBS02_PART1!D108</f>
        <v xml:space="preserve">   (viii) Proposed Dividends </v>
      </c>
      <c r="C115" t="str">
        <f>DNBS02_PART1!D100</f>
        <v>7. Provisions (i+ii+iv+v+vi+vii+viii+ix)</v>
      </c>
      <c r="D115">
        <v>0</v>
      </c>
      <c r="E115">
        <v>0</v>
      </c>
    </row>
    <row r="116" spans="1:5" x14ac:dyDescent="0.25">
      <c r="A116" t="s">
        <v>965</v>
      </c>
      <c r="B116" t="str">
        <f>DNBS02_PART1!D109</f>
        <v xml:space="preserve">   (ix) Others </v>
      </c>
      <c r="C116" t="str">
        <f>DNBS02_PART1!D100</f>
        <v>7. Provisions (i+ii+iv+v+vi+vii+viii+ix)</v>
      </c>
      <c r="D116">
        <v>0</v>
      </c>
      <c r="E116">
        <v>0</v>
      </c>
    </row>
    <row r="117" spans="1:5" x14ac:dyDescent="0.25">
      <c r="A117" t="s">
        <v>965</v>
      </c>
      <c r="B117" t="e">
        <f>DNBS02_PART1!#REF!</f>
        <v>#REF!</v>
      </c>
      <c r="C117" t="str">
        <f>DNBS02_PART1!D100</f>
        <v>7. Provisions (i+ii+iv+v+vi+vii+viii+ix)</v>
      </c>
      <c r="D117">
        <v>0</v>
      </c>
      <c r="E117">
        <v>0</v>
      </c>
    </row>
    <row r="118" spans="1:5" x14ac:dyDescent="0.25">
      <c r="A118" t="s">
        <v>966</v>
      </c>
      <c r="B118" t="str">
        <f>DNBS02_PART2!D16</f>
        <v>(i) Secured</v>
      </c>
      <c r="C118" t="str">
        <f>DNBS02_PART2!D15</f>
        <v>1. Loans &amp; Advances  (i+ii) (Details of Top 25 Borrowers may be given in Annex 9)</v>
      </c>
      <c r="D118">
        <v>0</v>
      </c>
      <c r="E118">
        <v>0</v>
      </c>
    </row>
    <row r="119" spans="1:5" x14ac:dyDescent="0.25">
      <c r="A119" t="s">
        <v>966</v>
      </c>
      <c r="B119" t="str">
        <f>DNBS02_PART2!D17</f>
        <v>(ii) Unsecured</v>
      </c>
      <c r="C119" t="str">
        <f>DNBS02_PART2!D15</f>
        <v>1. Loans &amp; Advances  (i+ii) (Details of Top 25 Borrowers may be given in Annex 9)</v>
      </c>
      <c r="D119">
        <v>0</v>
      </c>
      <c r="E119">
        <v>0</v>
      </c>
    </row>
    <row r="120" spans="1:5" x14ac:dyDescent="0.25">
      <c r="A120" t="s">
        <v>966</v>
      </c>
      <c r="B120" t="e">
        <f>DNBS02_PART2!#REF!</f>
        <v>#REF!</v>
      </c>
      <c r="C120" t="str">
        <f>DNBS02_PART2!D15</f>
        <v>1. Loans &amp; Advances  (i+ii) (Details of Top 25 Borrowers may be given in Annex 9)</v>
      </c>
      <c r="D120">
        <v>0</v>
      </c>
      <c r="E120">
        <v>0</v>
      </c>
    </row>
    <row r="121" spans="1:5" x14ac:dyDescent="0.25">
      <c r="A121" t="s">
        <v>966</v>
      </c>
      <c r="B121" t="str">
        <f>DNBS02_PART2!D18</f>
        <v>(a) Of Total Loans &amp; Advances above, amount receivable within 3 months</v>
      </c>
      <c r="C121" t="str">
        <f>DNBS02_PART2!D15</f>
        <v>1. Loans &amp; Advances  (i+ii) (Details of Top 25 Borrowers may be given in Annex 9)</v>
      </c>
      <c r="D121">
        <v>0</v>
      </c>
      <c r="E121">
        <v>0</v>
      </c>
    </row>
    <row r="122" spans="1:5" x14ac:dyDescent="0.25">
      <c r="A122" t="s">
        <v>966</v>
      </c>
      <c r="B122" t="str">
        <f>DNBS02_PART2!D19</f>
        <v>(b) Of Total Loans &amp; Advances above, amount receivable within 3 to 12 months</v>
      </c>
      <c r="C122" t="str">
        <f>DNBS02_PART2!D15</f>
        <v>1. Loans &amp; Advances  (i+ii) (Details of Top 25 Borrowers may be given in Annex 9)</v>
      </c>
      <c r="D122">
        <v>0</v>
      </c>
      <c r="E122">
        <v>0</v>
      </c>
    </row>
    <row r="123" spans="1:5" x14ac:dyDescent="0.25">
      <c r="A123" t="s">
        <v>966</v>
      </c>
      <c r="B123" t="str">
        <f>DNBS02_PART2!D20</f>
        <v>(c) Of Total Loans &amp; Advances above, amount receivable more than 12 months</v>
      </c>
      <c r="C123" t="str">
        <f>DNBS02_PART2!D15</f>
        <v>1. Loans &amp; Advances  (i+ii) (Details of Top 25 Borrowers may be given in Annex 9)</v>
      </c>
      <c r="D123">
        <v>0</v>
      </c>
      <c r="E123">
        <v>0</v>
      </c>
    </row>
    <row r="124" spans="1:5" x14ac:dyDescent="0.25">
      <c r="A124" t="s">
        <v>966</v>
      </c>
      <c r="B124" t="str">
        <f>DNBS02_PART2!D22</f>
        <v xml:space="preserve">   (a) Inter-Corporate Loans</v>
      </c>
      <c r="C124" t="str">
        <f>DNBS02_PART2!D21</f>
        <v>2. Of Total Loans &amp; Advances</v>
      </c>
      <c r="D124">
        <v>0</v>
      </c>
      <c r="E124">
        <v>0</v>
      </c>
    </row>
    <row r="125" spans="1:5" x14ac:dyDescent="0.25">
      <c r="A125" t="s">
        <v>966</v>
      </c>
      <c r="B125" t="str">
        <f>DNBS02_PART2!D23</f>
        <v xml:space="preserve">   (b) Bills Purchased &amp; Discounted</v>
      </c>
      <c r="C125" t="str">
        <f>DNBS02_PART2!D21</f>
        <v>2. Of Total Loans &amp; Advances</v>
      </c>
      <c r="D125">
        <v>0</v>
      </c>
      <c r="E125">
        <v>0</v>
      </c>
    </row>
    <row r="126" spans="1:5" x14ac:dyDescent="0.25">
      <c r="A126" t="s">
        <v>966</v>
      </c>
      <c r="B126" t="str">
        <f>DNBS02_PART2!D24</f>
        <v xml:space="preserve">   (c) Loans to Corporates</v>
      </c>
      <c r="C126" t="str">
        <f>DNBS02_PART2!D21</f>
        <v>2. Of Total Loans &amp; Advances</v>
      </c>
      <c r="D126">
        <v>0</v>
      </c>
      <c r="E126">
        <v>0</v>
      </c>
    </row>
    <row r="127" spans="1:5" x14ac:dyDescent="0.25">
      <c r="A127" t="s">
        <v>966</v>
      </c>
      <c r="B127" t="str">
        <f>DNBS02_PART2!D25</f>
        <v xml:space="preserve">   (d) Others</v>
      </c>
      <c r="C127" t="str">
        <f>DNBS02_PART2!D21</f>
        <v>2. Of Total Loans &amp; Advances</v>
      </c>
      <c r="D127">
        <v>0</v>
      </c>
      <c r="E127">
        <v>0</v>
      </c>
    </row>
    <row r="128" spans="1:5" x14ac:dyDescent="0.25">
      <c r="A128" t="s">
        <v>966</v>
      </c>
      <c r="B128" t="e">
        <f>DNBS02_PART2!#REF!</f>
        <v>#REF!</v>
      </c>
      <c r="C128" t="str">
        <f>DNBS02_PART2!D21</f>
        <v>2. Of Total Loans &amp; Advances</v>
      </c>
      <c r="D128">
        <v>0</v>
      </c>
      <c r="E128">
        <v>0</v>
      </c>
    </row>
    <row r="129" spans="1:5" x14ac:dyDescent="0.25">
      <c r="A129" t="s">
        <v>966</v>
      </c>
      <c r="B129" t="str">
        <f>DNBS02_PART2!D29</f>
        <v xml:space="preserve">(a) Government Securities and Government Guaranteed Bonds </v>
      </c>
      <c r="C129" t="str">
        <f>DNBS02_PART2!D28</f>
        <v>(i)  Total Long-term Investments (a+b+c+d+e+f+g)</v>
      </c>
      <c r="D129">
        <v>0</v>
      </c>
      <c r="E129">
        <v>0</v>
      </c>
    </row>
    <row r="130" spans="1:5" x14ac:dyDescent="0.25">
      <c r="A130" t="s">
        <v>966</v>
      </c>
      <c r="B130" t="str">
        <f>DNBS02_PART2!D30</f>
        <v>(b)Equity Shares</v>
      </c>
      <c r="C130" t="str">
        <f>DNBS02_PART2!D28</f>
        <v>(i)  Total Long-term Investments (a+b+c+d+e+f+g)</v>
      </c>
      <c r="D130">
        <v>0</v>
      </c>
      <c r="E130">
        <v>0</v>
      </c>
    </row>
    <row r="131" spans="1:5" x14ac:dyDescent="0.25">
      <c r="A131" t="s">
        <v>966</v>
      </c>
      <c r="B131" t="str">
        <f>DNBS02_PART2!D31</f>
        <v>(c) Preference Shares</v>
      </c>
      <c r="C131" t="str">
        <f>DNBS02_PART2!D28</f>
        <v>(i)  Total Long-term Investments (a+b+c+d+e+f+g)</v>
      </c>
      <c r="D131">
        <v>0</v>
      </c>
      <c r="E131">
        <v>0</v>
      </c>
    </row>
    <row r="132" spans="1:5" x14ac:dyDescent="0.25">
      <c r="A132" t="s">
        <v>966</v>
      </c>
      <c r="B132" t="str">
        <f>DNBS02_PART2!D32</f>
        <v xml:space="preserve">(d) Debentures </v>
      </c>
      <c r="C132" t="str">
        <f>DNBS02_PART2!D28</f>
        <v>(i)  Total Long-term Investments (a+b+c+d+e+f+g)</v>
      </c>
      <c r="D132">
        <v>0</v>
      </c>
      <c r="E132">
        <v>0</v>
      </c>
    </row>
    <row r="133" spans="1:5" x14ac:dyDescent="0.25">
      <c r="A133" t="s">
        <v>966</v>
      </c>
      <c r="B133" t="str">
        <f>DNBS02_PART2!D34</f>
        <v xml:space="preserve">(f) Units of Mutual Funds </v>
      </c>
      <c r="C133" t="str">
        <f>DNBS02_PART2!D28</f>
        <v>(i)  Total Long-term Investments (a+b+c+d+e+f+g)</v>
      </c>
      <c r="D133">
        <v>0</v>
      </c>
      <c r="E133">
        <v>0</v>
      </c>
    </row>
    <row r="134" spans="1:5" x14ac:dyDescent="0.25">
      <c r="A134" t="s">
        <v>966</v>
      </c>
      <c r="B134" t="str">
        <f>DNBS02_PART2!D35</f>
        <v>(g) Others</v>
      </c>
      <c r="C134" t="str">
        <f>DNBS02_PART2!D28</f>
        <v>(i)  Total Long-term Investments (a+b+c+d+e+f+g)</v>
      </c>
      <c r="D134">
        <v>0</v>
      </c>
      <c r="E134">
        <v>0</v>
      </c>
    </row>
    <row r="135" spans="1:5" x14ac:dyDescent="0.25">
      <c r="A135" t="s">
        <v>966</v>
      </c>
      <c r="B135" t="e">
        <f>DNBS02_PART2!#REF!</f>
        <v>#REF!</v>
      </c>
      <c r="C135" t="str">
        <f>DNBS02_PART2!D28</f>
        <v>(i)  Total Long-term Investments (a+b+c+d+e+f+g)</v>
      </c>
      <c r="D135">
        <v>0</v>
      </c>
      <c r="E135">
        <v>0</v>
      </c>
    </row>
    <row r="136" spans="1:5" x14ac:dyDescent="0.25">
      <c r="A136" t="s">
        <v>966</v>
      </c>
      <c r="B136" t="str">
        <f>DNBS02_PART2!D37</f>
        <v>(a) Government securities and government guaranteed bonds including treasury bills</v>
      </c>
      <c r="C136" t="str">
        <f>DNBS02_PART2!D36</f>
        <v xml:space="preserve"> (ii)  Total Current Investments (a+b+c+d+e+f+g+h+i)</v>
      </c>
      <c r="D136">
        <v>0</v>
      </c>
      <c r="E136">
        <v>0</v>
      </c>
    </row>
    <row r="137" spans="1:5" x14ac:dyDescent="0.25">
      <c r="A137" t="s">
        <v>966</v>
      </c>
      <c r="B137" t="str">
        <f>DNBS02_PART2!D38</f>
        <v>(b) Equity Shares</v>
      </c>
      <c r="C137" t="str">
        <f>DNBS02_PART2!D36</f>
        <v xml:space="preserve"> (ii)  Total Current Investments (a+b+c+d+e+f+g+h+i)</v>
      </c>
      <c r="D137">
        <v>0</v>
      </c>
      <c r="E137">
        <v>0</v>
      </c>
    </row>
    <row r="138" spans="1:5" x14ac:dyDescent="0.25">
      <c r="A138" t="s">
        <v>966</v>
      </c>
      <c r="B138" t="str">
        <f>DNBS02_PART2!D39</f>
        <v>(c) Preference Shares</v>
      </c>
      <c r="C138" t="str">
        <f>DNBS02_PART2!D36</f>
        <v xml:space="preserve"> (ii)  Total Current Investments (a+b+c+d+e+f+g+h+i)</v>
      </c>
      <c r="D138">
        <v>0</v>
      </c>
      <c r="E138">
        <v>0</v>
      </c>
    </row>
    <row r="139" spans="1:5" x14ac:dyDescent="0.25">
      <c r="A139" t="s">
        <v>966</v>
      </c>
      <c r="B139" t="str">
        <f>DNBS02_PART2!D40</f>
        <v xml:space="preserve">(d) Debentures </v>
      </c>
      <c r="C139" t="str">
        <f>DNBS02_PART2!D36</f>
        <v xml:space="preserve"> (ii)  Total Current Investments (a+b+c+d+e+f+g+h+i)</v>
      </c>
      <c r="D139">
        <v>0</v>
      </c>
      <c r="E139">
        <v>0</v>
      </c>
    </row>
    <row r="140" spans="1:5" x14ac:dyDescent="0.25">
      <c r="A140" t="s">
        <v>966</v>
      </c>
      <c r="B140" t="str">
        <f>DNBS02_PART2!D42</f>
        <v>(f) Units of Mutual Funds</v>
      </c>
      <c r="C140" t="str">
        <f>DNBS02_PART2!D36</f>
        <v xml:space="preserve"> (ii)  Total Current Investments (a+b+c+d+e+f+g+h+i)</v>
      </c>
      <c r="D140">
        <v>0</v>
      </c>
      <c r="E140">
        <v>0</v>
      </c>
    </row>
    <row r="141" spans="1:5" x14ac:dyDescent="0.25">
      <c r="A141" t="s">
        <v>966</v>
      </c>
      <c r="B141" t="str">
        <f>DNBS02_PART2!D43</f>
        <v>(g) Commercial Paper</v>
      </c>
      <c r="C141" t="str">
        <f>DNBS02_PART2!D36</f>
        <v xml:space="preserve"> (ii)  Total Current Investments (a+b+c+d+e+f+g+h+i)</v>
      </c>
      <c r="D141">
        <v>0</v>
      </c>
      <c r="E141">
        <v>0</v>
      </c>
    </row>
    <row r="142" spans="1:5" x14ac:dyDescent="0.25">
      <c r="A142" t="s">
        <v>966</v>
      </c>
      <c r="B142" t="str">
        <f>DNBS02_PART2!D45</f>
        <v xml:space="preserve">(i) Others </v>
      </c>
      <c r="C142" t="str">
        <f>DNBS02_PART2!D36</f>
        <v xml:space="preserve"> (ii)  Total Current Investments (a+b+c+d+e+f+g+h+i)</v>
      </c>
      <c r="D142">
        <v>0</v>
      </c>
      <c r="E142">
        <v>0</v>
      </c>
    </row>
    <row r="143" spans="1:5" x14ac:dyDescent="0.25">
      <c r="A143" t="s">
        <v>966</v>
      </c>
      <c r="B143" t="e">
        <f>DNBS02_PART2!#REF!</f>
        <v>#REF!</v>
      </c>
      <c r="C143" t="str">
        <f>DNBS02_PART2!D36</f>
        <v xml:space="preserve"> (ii)  Total Current Investments (a+b+c+d+e+f+g+h+i)</v>
      </c>
      <c r="D143">
        <v>0</v>
      </c>
      <c r="E143">
        <v>0</v>
      </c>
    </row>
    <row r="144" spans="1:5" x14ac:dyDescent="0.25">
      <c r="A144" t="s">
        <v>966</v>
      </c>
      <c r="B144" t="str">
        <f>DNBS02_PART2!D47</f>
        <v xml:space="preserve">   Of which;   (i) Cash in Hand</v>
      </c>
      <c r="C144" t="str">
        <f>DNBS02_PART2!D46</f>
        <v>5. Cash and Bank Balances (i+ii+iii)</v>
      </c>
      <c r="D144">
        <v>0</v>
      </c>
      <c r="E144">
        <v>0</v>
      </c>
    </row>
    <row r="145" spans="1:5" x14ac:dyDescent="0.25">
      <c r="A145" t="s">
        <v>966</v>
      </c>
      <c r="B145" t="str">
        <f>DNBS02_PART2!D48</f>
        <v xml:space="preserve">                      (ii) Deposits with Banks</v>
      </c>
      <c r="C145" t="str">
        <f>DNBS02_PART2!D46</f>
        <v>5. Cash and Bank Balances (i+ii+iii)</v>
      </c>
      <c r="D145">
        <v>0</v>
      </c>
      <c r="E145">
        <v>0</v>
      </c>
    </row>
    <row r="146" spans="1:5" x14ac:dyDescent="0.25">
      <c r="A146" t="s">
        <v>966</v>
      </c>
      <c r="B146" t="str">
        <f>DNBS02_PART2!D51</f>
        <v xml:space="preserve">        (i) Advance Taxes Paid / Tax deducted at source</v>
      </c>
      <c r="C146" t="str">
        <f>DNBS02_PART2!D50</f>
        <v>6. Other Current Assets (i+ii+iii+iv+v+vi+vii+viii+ix+x+xi)</v>
      </c>
      <c r="D146">
        <v>0</v>
      </c>
      <c r="E146">
        <v>0</v>
      </c>
    </row>
    <row r="147" spans="1:5" x14ac:dyDescent="0.25">
      <c r="A147" t="s">
        <v>966</v>
      </c>
      <c r="B147" t="str">
        <f>DNBS02_PART2!D52</f>
        <v xml:space="preserve">        (ii) Interest Accrued On Investments</v>
      </c>
      <c r="C147" t="str">
        <f>DNBS02_PART2!D50</f>
        <v>6. Other Current Assets (i+ii+iii+iv+v+vi+vii+viii+ix+x+xi)</v>
      </c>
      <c r="D147">
        <v>0</v>
      </c>
      <c r="E147">
        <v>0</v>
      </c>
    </row>
    <row r="148" spans="1:5" x14ac:dyDescent="0.25">
      <c r="A148" t="s">
        <v>966</v>
      </c>
      <c r="B148" t="str">
        <f>DNBS02_PART2!D53</f>
        <v xml:space="preserve">        (iii) Deferred  Tax Assets (Net)</v>
      </c>
      <c r="C148" t="str">
        <f>DNBS02_PART2!D50</f>
        <v>6. Other Current Assets (i+ii+iii+iv+v+vi+vii+viii+ix+x+xi)</v>
      </c>
      <c r="D148">
        <v>0</v>
      </c>
      <c r="E148">
        <v>0</v>
      </c>
    </row>
    <row r="149" spans="1:5" x14ac:dyDescent="0.25">
      <c r="A149" t="s">
        <v>966</v>
      </c>
      <c r="B149" t="str">
        <f>DNBS02_PART2!D54</f>
        <v xml:space="preserve">        (iv) Interest Accrued on Loans &amp; Advances</v>
      </c>
      <c r="C149" t="str">
        <f>DNBS02_PART2!D50</f>
        <v>6. Other Current Assets (i+ii+iii+iv+v+vi+vii+viii+ix+x+xi)</v>
      </c>
      <c r="D149">
        <v>0</v>
      </c>
      <c r="E149">
        <v>0</v>
      </c>
    </row>
    <row r="150" spans="1:5" x14ac:dyDescent="0.25">
      <c r="A150" t="s">
        <v>966</v>
      </c>
      <c r="B150" t="str">
        <f>DNBS02_PART2!D55</f>
        <v xml:space="preserve">        (v) Prepaid Expenses and Other Current Assets</v>
      </c>
      <c r="C150" t="str">
        <f>DNBS02_PART2!D50</f>
        <v>6. Other Current Assets (i+ii+iii+iv+v+vi+vii+viii+ix+x+xi)</v>
      </c>
      <c r="D150">
        <v>0</v>
      </c>
      <c r="E150">
        <v>0</v>
      </c>
    </row>
    <row r="151" spans="1:5" x14ac:dyDescent="0.25">
      <c r="A151" t="s">
        <v>966</v>
      </c>
      <c r="B151" t="str">
        <f>DNBS02_PART2!D56</f>
        <v xml:space="preserve">        (vi) Security Deposits</v>
      </c>
      <c r="C151" t="str">
        <f>DNBS02_PART2!D50</f>
        <v>6. Other Current Assets (i+ii+iii+iv+v+vi+vii+viii+ix+x+xi)</v>
      </c>
      <c r="D151">
        <v>0</v>
      </c>
      <c r="E151">
        <v>0</v>
      </c>
    </row>
    <row r="152" spans="1:5" x14ac:dyDescent="0.25">
      <c r="A152" t="s">
        <v>966</v>
      </c>
      <c r="B152" t="str">
        <f>DNBS02_PART2!D57</f>
        <v xml:space="preserve">        (vii) Sundry/Trade Debtors</v>
      </c>
      <c r="C152" t="str">
        <f>DNBS02_PART2!D50</f>
        <v>6. Other Current Assets (i+ii+iii+iv+v+vi+vii+viii+ix+x+xi)</v>
      </c>
      <c r="D152">
        <v>0</v>
      </c>
      <c r="E152">
        <v>0</v>
      </c>
    </row>
    <row r="153" spans="1:5" x14ac:dyDescent="0.25">
      <c r="A153" t="s">
        <v>966</v>
      </c>
      <c r="B153" t="str">
        <f>DNBS02_PART2!D58</f>
        <v xml:space="preserve">        (viii) Advances to Staff</v>
      </c>
      <c r="C153" t="str">
        <f>DNBS02_PART2!D50</f>
        <v>6. Other Current Assets (i+ii+iii+iv+v+vi+vii+viii+ix+x+xi)</v>
      </c>
      <c r="D153">
        <v>0</v>
      </c>
      <c r="E153">
        <v>0</v>
      </c>
    </row>
    <row r="154" spans="1:5" x14ac:dyDescent="0.25">
      <c r="A154" t="s">
        <v>966</v>
      </c>
      <c r="B154" t="str">
        <f>DNBS02_PART2!D59</f>
        <v xml:space="preserve">        (ix)  Stock in Trade- other than financial</v>
      </c>
      <c r="C154" t="str">
        <f>DNBS02_PART2!D50</f>
        <v>6. Other Current Assets (i+ii+iii+iv+v+vi+vii+viii+ix+x+xi)</v>
      </c>
      <c r="D154">
        <v>0</v>
      </c>
      <c r="E154">
        <v>0</v>
      </c>
    </row>
    <row r="155" spans="1:5" x14ac:dyDescent="0.25">
      <c r="A155" t="s">
        <v>966</v>
      </c>
      <c r="B155" t="str">
        <f>DNBS02_PART2!D60</f>
        <v xml:space="preserve">        (x) Share Application Money Pending Allotment</v>
      </c>
      <c r="C155" t="str">
        <f>DNBS02_PART2!D50</f>
        <v>6. Other Current Assets (i+ii+iii+iv+v+vi+vii+viii+ix+x+xi)</v>
      </c>
      <c r="D155">
        <v>0</v>
      </c>
      <c r="E155">
        <v>0</v>
      </c>
    </row>
    <row r="156" spans="1:5" x14ac:dyDescent="0.25">
      <c r="A156" t="s">
        <v>966</v>
      </c>
      <c r="B156" t="str">
        <f>DNBS02_PART2!D61</f>
        <v xml:space="preserve">        (xi) Others</v>
      </c>
      <c r="C156" t="str">
        <f>DNBS02_PART2!D50</f>
        <v>6. Other Current Assets (i+ii+iii+iv+v+vi+vii+viii+ix+x+xi)</v>
      </c>
      <c r="D156">
        <v>0</v>
      </c>
      <c r="E156">
        <v>0</v>
      </c>
    </row>
    <row r="157" spans="1:5" x14ac:dyDescent="0.25">
      <c r="A157" t="s">
        <v>966</v>
      </c>
      <c r="B157" t="e">
        <f>DNBS02_PART2!#REF!</f>
        <v>#REF!</v>
      </c>
      <c r="C157" t="str">
        <f>DNBS02_PART2!D50</f>
        <v>6. Other Current Assets (i+ii+iii+iv+v+vi+vii+viii+ix+x+xi)</v>
      </c>
      <c r="D157">
        <v>0</v>
      </c>
      <c r="E157">
        <v>0</v>
      </c>
    </row>
    <row r="158" spans="1:5" x14ac:dyDescent="0.25">
      <c r="A158" t="s">
        <v>966</v>
      </c>
      <c r="B158" t="str">
        <f>DNBS02_PART2!D63</f>
        <v xml:space="preserve"> (i) Fixed Assets </v>
      </c>
      <c r="C158" t="str">
        <f>DNBS02_PART2!D62</f>
        <v>7. Premises &amp; Fixed Assets</v>
      </c>
      <c r="D158">
        <v>0</v>
      </c>
      <c r="E158">
        <v>0</v>
      </c>
    </row>
    <row r="159" spans="1:5" x14ac:dyDescent="0.25">
      <c r="A159" t="s">
        <v>966</v>
      </c>
      <c r="B159" t="str">
        <f>DNBS02_PART2!D65</f>
        <v xml:space="preserve"> (ii) Assets Acquired in Satisfaction of Claims</v>
      </c>
      <c r="C159" t="str">
        <f>DNBS02_PART2!D62</f>
        <v>7. Premises &amp; Fixed Assets</v>
      </c>
      <c r="D159">
        <v>0</v>
      </c>
      <c r="E159">
        <v>0</v>
      </c>
    </row>
    <row r="160" spans="1:5" x14ac:dyDescent="0.25">
      <c r="A160" t="s">
        <v>860</v>
      </c>
      <c r="B160" t="str">
        <f>DNBS02_PART8!D16</f>
        <v>Domestic Operations</v>
      </c>
      <c r="C160">
        <f>DNBS02_PART8!D15</f>
        <v>0</v>
      </c>
      <c r="D160">
        <v>0</v>
      </c>
      <c r="E160">
        <v>0</v>
      </c>
    </row>
    <row r="161" spans="1:5" x14ac:dyDescent="0.25">
      <c r="A161" t="s">
        <v>860</v>
      </c>
      <c r="B161" t="str">
        <f>DNBS02_PART8!D17</f>
        <v>I. Gross Advances (II + III)</v>
      </c>
      <c r="C161">
        <f>DNBS02_PART8!D15</f>
        <v>0</v>
      </c>
      <c r="D161">
        <v>0</v>
      </c>
      <c r="E161">
        <v>0</v>
      </c>
    </row>
    <row r="162" spans="1:5" x14ac:dyDescent="0.25">
      <c r="A162" t="s">
        <v>860</v>
      </c>
      <c r="B162" t="str">
        <f>DNBS02_PART8!D18</f>
        <v>II. Food Credit</v>
      </c>
      <c r="C162">
        <f>DNBS02_PART8!D15</f>
        <v>0</v>
      </c>
      <c r="D162">
        <v>0</v>
      </c>
      <c r="E162">
        <v>0</v>
      </c>
    </row>
    <row r="163" spans="1:5" x14ac:dyDescent="0.25">
      <c r="A163" t="s">
        <v>860</v>
      </c>
      <c r="B163" t="str">
        <f>DNBS02_PART8!D19</f>
        <v>III. Non-Food Credit ( 1 to 5)</v>
      </c>
      <c r="C163" t="str">
        <f>DNBS02_PART8!D18</f>
        <v>II. Food Credit</v>
      </c>
      <c r="D163">
        <v>0</v>
      </c>
      <c r="E163">
        <v>0</v>
      </c>
    </row>
    <row r="164" spans="1:5" x14ac:dyDescent="0.25">
      <c r="A164" t="s">
        <v>860</v>
      </c>
      <c r="B164" t="str">
        <f>DNBS02_PART8!D20</f>
        <v>1. Agriculture and Allied Activities</v>
      </c>
      <c r="C164" t="str">
        <f>DNBS02_PART8!D18</f>
        <v>II. Food Credit</v>
      </c>
      <c r="D164">
        <v>0</v>
      </c>
      <c r="E164">
        <v>0</v>
      </c>
    </row>
    <row r="165" spans="1:5" x14ac:dyDescent="0.25">
      <c r="A165" t="s">
        <v>860</v>
      </c>
      <c r="B165" t="str">
        <f>DNBS02_PART8!D25</f>
        <v xml:space="preserve">      2.4 Others, if any, Please specify</v>
      </c>
      <c r="C165" t="str">
        <f>DNBS02_PART8!D18</f>
        <v>II. Food Credit</v>
      </c>
      <c r="D165">
        <v>0</v>
      </c>
      <c r="E165">
        <v>0</v>
      </c>
    </row>
    <row r="166" spans="1:5" x14ac:dyDescent="0.25">
      <c r="A166" t="s">
        <v>860</v>
      </c>
      <c r="B166" t="str">
        <f>DNBS02_PART8!D43</f>
        <v xml:space="preserve">      3.d Others, if any, Please specify</v>
      </c>
      <c r="C166" t="str">
        <f>DNBS02_PART8!D18</f>
        <v>II. Food Credit</v>
      </c>
      <c r="D166">
        <v>0</v>
      </c>
      <c r="E166">
        <v>0</v>
      </c>
    </row>
    <row r="167" spans="1:5" x14ac:dyDescent="0.25">
      <c r="A167" t="s">
        <v>860</v>
      </c>
      <c r="B167" t="str">
        <f>DNBS02_PART8!D54</f>
        <v>4.10 Other Retail loans , if any, Please specify</v>
      </c>
      <c r="C167" t="str">
        <f>DNBS02_PART8!D18</f>
        <v>II. Food Credit</v>
      </c>
      <c r="D167">
        <v>0</v>
      </c>
      <c r="E167">
        <v>0</v>
      </c>
    </row>
    <row r="168" spans="1:5" x14ac:dyDescent="0.25">
      <c r="A168" t="s">
        <v>860</v>
      </c>
      <c r="B168" t="str">
        <f>DNBS02_PART8!D21</f>
        <v>2. Industry (2.1 to 2.4)</v>
      </c>
      <c r="C168" t="str">
        <f>DNBS02_PART8!D20</f>
        <v>1. Agriculture and Allied Activities</v>
      </c>
      <c r="D168">
        <v>0</v>
      </c>
      <c r="E168">
        <v>0</v>
      </c>
    </row>
    <row r="169" spans="1:5" x14ac:dyDescent="0.25">
      <c r="A169" t="s">
        <v>860</v>
      </c>
      <c r="B169" t="str">
        <f>DNBS02_PART8!D22</f>
        <v xml:space="preserve">      2.1 Micro and Small</v>
      </c>
      <c r="C169" t="str">
        <f>DNBS02_PART8!D20</f>
        <v>1. Agriculture and Allied Activities</v>
      </c>
      <c r="D169">
        <v>0</v>
      </c>
      <c r="E169">
        <v>0</v>
      </c>
    </row>
    <row r="170" spans="1:5" x14ac:dyDescent="0.25">
      <c r="A170" t="s">
        <v>860</v>
      </c>
      <c r="B170" t="str">
        <f>DNBS02_PART8!D23</f>
        <v xml:space="preserve">      2.2 Medium</v>
      </c>
      <c r="C170" t="str">
        <f>DNBS02_PART8!D20</f>
        <v>1. Agriculture and Allied Activities</v>
      </c>
      <c r="D170">
        <v>0</v>
      </c>
      <c r="E170">
        <v>0</v>
      </c>
    </row>
    <row r="171" spans="1:5" x14ac:dyDescent="0.25">
      <c r="A171" t="s">
        <v>860</v>
      </c>
      <c r="B171" t="str">
        <f>DNBS02_PART8!D24</f>
        <v xml:space="preserve">      2.3 Large</v>
      </c>
      <c r="C171" t="str">
        <f>DNBS02_PART8!D20</f>
        <v>1. Agriculture and Allied Activities</v>
      </c>
      <c r="D171">
        <v>0</v>
      </c>
      <c r="E171">
        <v>0</v>
      </c>
    </row>
    <row r="172" spans="1:5" x14ac:dyDescent="0.25">
      <c r="A172" t="s">
        <v>860</v>
      </c>
      <c r="B172" t="str">
        <f>DNBS02_PART8!D26</f>
        <v>3. Services (3.1 to 3.10 equals 3.a to 3.d)</v>
      </c>
      <c r="C172" t="str">
        <f>DNBS02_PART8!D25</f>
        <v xml:space="preserve">      2.4 Others, if any, Please specify</v>
      </c>
      <c r="D172">
        <v>0</v>
      </c>
      <c r="E172">
        <v>0</v>
      </c>
    </row>
    <row r="173" spans="1:5" x14ac:dyDescent="0.25">
      <c r="A173" t="s">
        <v>860</v>
      </c>
      <c r="B173" t="str">
        <f>DNBS02_PART8!D27</f>
        <v xml:space="preserve">      3.1 Transport Operators</v>
      </c>
      <c r="C173" t="str">
        <f>DNBS02_PART8!D25</f>
        <v xml:space="preserve">      2.4 Others, if any, Please specify</v>
      </c>
      <c r="D173">
        <v>0</v>
      </c>
      <c r="E173">
        <v>0</v>
      </c>
    </row>
    <row r="174" spans="1:5" x14ac:dyDescent="0.25">
      <c r="A174" t="s">
        <v>860</v>
      </c>
      <c r="B174" t="str">
        <f>DNBS02_PART8!D28</f>
        <v xml:space="preserve">      3.2 Computer Software</v>
      </c>
      <c r="C174" t="str">
        <f>DNBS02_PART8!D25</f>
        <v xml:space="preserve">      2.4 Others, if any, Please specify</v>
      </c>
      <c r="D174">
        <v>0</v>
      </c>
      <c r="E174">
        <v>0</v>
      </c>
    </row>
    <row r="175" spans="1:5" x14ac:dyDescent="0.25">
      <c r="A175" t="s">
        <v>860</v>
      </c>
      <c r="B175" t="str">
        <f>DNBS02_PART8!D29</f>
        <v xml:space="preserve">      3.3 Tourism, Hotel and Restaurants</v>
      </c>
      <c r="C175" t="str">
        <f>DNBS02_PART8!D25</f>
        <v xml:space="preserve">      2.4 Others, if any, Please specify</v>
      </c>
      <c r="D175">
        <v>0</v>
      </c>
      <c r="E175">
        <v>0</v>
      </c>
    </row>
    <row r="176" spans="1:5" x14ac:dyDescent="0.25">
      <c r="A176" t="s">
        <v>860</v>
      </c>
      <c r="B176" t="str">
        <f>DNBS02_PART8!D30</f>
        <v xml:space="preserve">      3.4 Shipping</v>
      </c>
      <c r="C176" t="str">
        <f>DNBS02_PART8!D25</f>
        <v xml:space="preserve">      2.4 Others, if any, Please specify</v>
      </c>
      <c r="D176">
        <v>0</v>
      </c>
      <c r="E176">
        <v>0</v>
      </c>
    </row>
    <row r="177" spans="1:5" x14ac:dyDescent="0.25">
      <c r="A177" t="s">
        <v>860</v>
      </c>
      <c r="B177" t="str">
        <f>DNBS02_PART8!D31</f>
        <v xml:space="preserve">      3.5 Professional Services</v>
      </c>
      <c r="C177" t="str">
        <f>DNBS02_PART8!D25</f>
        <v xml:space="preserve">      2.4 Others, if any, Please specify</v>
      </c>
      <c r="D177">
        <v>0</v>
      </c>
      <c r="E177">
        <v>0</v>
      </c>
    </row>
    <row r="178" spans="1:5" x14ac:dyDescent="0.25">
      <c r="A178" t="s">
        <v>860</v>
      </c>
      <c r="B178" t="str">
        <f>DNBS02_PART8!D34</f>
        <v xml:space="preserve">           3.6.2 Retail Trade</v>
      </c>
      <c r="C178" t="str">
        <f>DNBS02_PART8!D25</f>
        <v xml:space="preserve">      2.4 Others, if any, Please specify</v>
      </c>
      <c r="D178">
        <v>0</v>
      </c>
      <c r="E178">
        <v>0</v>
      </c>
    </row>
    <row r="179" spans="1:5" x14ac:dyDescent="0.25">
      <c r="A179" t="s">
        <v>860</v>
      </c>
      <c r="B179" t="str">
        <f>DNBS02_PART8!D35</f>
        <v xml:space="preserve">      3.7 Commercial Real Estate</v>
      </c>
      <c r="C179" t="str">
        <f>DNBS02_PART8!D25</f>
        <v xml:space="preserve">      2.4 Others, if any, Please specify</v>
      </c>
      <c r="D179">
        <v>0</v>
      </c>
      <c r="E179">
        <v>0</v>
      </c>
    </row>
    <row r="180" spans="1:5" x14ac:dyDescent="0.25">
      <c r="A180" t="s">
        <v>860</v>
      </c>
      <c r="B180" t="str">
        <f>DNBS02_PART8!D36</f>
        <v xml:space="preserve">      3.8 NBFCs</v>
      </c>
      <c r="C180" t="str">
        <f>DNBS02_PART8!D25</f>
        <v xml:space="preserve">      2.4 Others, if any, Please specify</v>
      </c>
      <c r="D180">
        <v>0</v>
      </c>
      <c r="E180">
        <v>0</v>
      </c>
    </row>
    <row r="181" spans="1:5" x14ac:dyDescent="0.25">
      <c r="A181" t="s">
        <v>860</v>
      </c>
      <c r="B181" t="str">
        <f>DNBS02_PART8!D37</f>
        <v>      3.9 Aviation</v>
      </c>
      <c r="C181" t="str">
        <f>DNBS02_PART8!D25</f>
        <v xml:space="preserve">      2.4 Others, if any, Please specify</v>
      </c>
      <c r="D181">
        <v>0</v>
      </c>
      <c r="E181">
        <v>0</v>
      </c>
    </row>
    <row r="182" spans="1:5" x14ac:dyDescent="0.25">
      <c r="A182" t="s">
        <v>860</v>
      </c>
      <c r="B182" t="str">
        <f>DNBS02_PART8!D39</f>
        <v>Total 3.a to 3.d</v>
      </c>
      <c r="C182" t="str">
        <f>DNBS02_PART8!D38</f>
        <v>      3.10 Other Services</v>
      </c>
      <c r="D182">
        <v>0</v>
      </c>
      <c r="E182">
        <v>0</v>
      </c>
    </row>
    <row r="183" spans="1:5" x14ac:dyDescent="0.25">
      <c r="A183" t="s">
        <v>860</v>
      </c>
      <c r="B183" t="str">
        <f>DNBS02_PART8!D40</f>
        <v xml:space="preserve">      3.a Micro and Small</v>
      </c>
      <c r="C183" t="str">
        <f>DNBS02_PART8!D38</f>
        <v>      3.10 Other Services</v>
      </c>
      <c r="D183">
        <v>0</v>
      </c>
      <c r="E183">
        <v>0</v>
      </c>
    </row>
    <row r="184" spans="1:5" x14ac:dyDescent="0.25">
      <c r="A184" t="s">
        <v>860</v>
      </c>
      <c r="B184" t="str">
        <f>DNBS02_PART8!D41</f>
        <v xml:space="preserve">      3.b Medium</v>
      </c>
      <c r="C184" t="str">
        <f>DNBS02_PART8!D38</f>
        <v>      3.10 Other Services</v>
      </c>
      <c r="D184">
        <v>0</v>
      </c>
      <c r="E184">
        <v>0</v>
      </c>
    </row>
    <row r="185" spans="1:5" x14ac:dyDescent="0.25">
      <c r="A185" t="s">
        <v>860</v>
      </c>
      <c r="B185" t="str">
        <f>DNBS02_PART8!D42</f>
        <v xml:space="preserve">      3.c Large</v>
      </c>
      <c r="C185" t="str">
        <f>DNBS02_PART8!D38</f>
        <v>      3.10 Other Services</v>
      </c>
      <c r="D185">
        <v>0</v>
      </c>
      <c r="E185">
        <v>0</v>
      </c>
    </row>
    <row r="186" spans="1:5" x14ac:dyDescent="0.25">
      <c r="A186" t="s">
        <v>860</v>
      </c>
      <c r="B186" t="str">
        <f>DNBS02_PART8!D32</f>
        <v xml:space="preserve">      3.6 Trade</v>
      </c>
      <c r="C186" t="str">
        <f>DNBS02_PART8!D31</f>
        <v xml:space="preserve">      3.5 Professional Services</v>
      </c>
      <c r="D186">
        <v>0</v>
      </c>
      <c r="E186">
        <v>0</v>
      </c>
    </row>
    <row r="187" spans="1:5" x14ac:dyDescent="0.25">
      <c r="A187" t="s">
        <v>860</v>
      </c>
      <c r="B187" t="str">
        <f>DNBS02_PART8!D33</f>
        <v xml:space="preserve">           3.6.1 Wholesale Trade (other than Food Procurement)</v>
      </c>
      <c r="C187" t="str">
        <f>DNBS02_PART8!D31</f>
        <v xml:space="preserve">      3.5 Professional Services</v>
      </c>
      <c r="D187">
        <v>0</v>
      </c>
      <c r="E187">
        <v>0</v>
      </c>
    </row>
    <row r="188" spans="1:5" x14ac:dyDescent="0.25">
      <c r="A188" t="s">
        <v>860</v>
      </c>
      <c r="B188" t="str">
        <f>DNBS02_PART8!D44</f>
        <v>4. Retail Loans (4.1 to 4.10)</v>
      </c>
      <c r="C188" t="str">
        <f>DNBS02_PART8!D43</f>
        <v xml:space="preserve">      3.d Others, if any, Please specify</v>
      </c>
      <c r="D188">
        <v>0</v>
      </c>
      <c r="E188">
        <v>0</v>
      </c>
    </row>
    <row r="189" spans="1:5" x14ac:dyDescent="0.25">
      <c r="A189" t="s">
        <v>860</v>
      </c>
      <c r="B189" t="str">
        <f>DNBS02_PART8!D45</f>
        <v xml:space="preserve">      4.1 Housing Loans (incl. priority sector Housing)</v>
      </c>
      <c r="C189" t="str">
        <f>DNBS02_PART8!D43</f>
        <v xml:space="preserve">      3.d Others, if any, Please specify</v>
      </c>
      <c r="D189">
        <v>0</v>
      </c>
      <c r="E189">
        <v>0</v>
      </c>
    </row>
    <row r="190" spans="1:5" x14ac:dyDescent="0.25">
      <c r="A190" t="s">
        <v>860</v>
      </c>
      <c r="B190" t="str">
        <f>DNBS02_PART8!D46</f>
        <v xml:space="preserve">      4.2 Consumer Durables</v>
      </c>
      <c r="C190" t="str">
        <f>DNBS02_PART8!D43</f>
        <v xml:space="preserve">      3.d Others, if any, Please specify</v>
      </c>
      <c r="D190">
        <v>0</v>
      </c>
      <c r="E190">
        <v>0</v>
      </c>
    </row>
    <row r="191" spans="1:5" x14ac:dyDescent="0.25">
      <c r="A191" t="s">
        <v>860</v>
      </c>
      <c r="B191" t="str">
        <f>DNBS02_PART8!D47</f>
        <v xml:space="preserve">      4.3 Credit Card Receivables</v>
      </c>
      <c r="C191" t="str">
        <f>DNBS02_PART8!D43</f>
        <v xml:space="preserve">      3.d Others, if any, Please specify</v>
      </c>
      <c r="D191">
        <v>0</v>
      </c>
      <c r="E191">
        <v>0</v>
      </c>
    </row>
    <row r="192" spans="1:5" x14ac:dyDescent="0.25">
      <c r="A192" t="s">
        <v>860</v>
      </c>
      <c r="B192" t="str">
        <f>DNBS02_PART8!D48</f>
        <v xml:space="preserve">      4.4 Vehicle/Auto Loans</v>
      </c>
      <c r="C192" t="str">
        <f>DNBS02_PART8!D43</f>
        <v xml:space="preserve">      3.d Others, if any, Please specify</v>
      </c>
      <c r="D192">
        <v>0</v>
      </c>
      <c r="E192">
        <v>0</v>
      </c>
    </row>
    <row r="193" spans="1:5" x14ac:dyDescent="0.25">
      <c r="A193" t="s">
        <v>860</v>
      </c>
      <c r="B193" t="str">
        <f>DNBS02_PART8!D49</f>
        <v xml:space="preserve">      4.5 Education Loans</v>
      </c>
      <c r="C193" t="str">
        <f>DNBS02_PART8!D43</f>
        <v xml:space="preserve">      3.d Others, if any, Please specify</v>
      </c>
      <c r="D193">
        <v>0</v>
      </c>
      <c r="E193">
        <v>0</v>
      </c>
    </row>
    <row r="194" spans="1:5" x14ac:dyDescent="0.25">
      <c r="A194" t="s">
        <v>860</v>
      </c>
      <c r="B194" t="str">
        <f>DNBS02_PART8!D50</f>
        <v xml:space="preserve">      4.6 Advances against Fixed Deposits (incl. FCNR(B), etc.)</v>
      </c>
      <c r="C194" t="str">
        <f>DNBS02_PART8!D43</f>
        <v xml:space="preserve">      3.d Others, if any, Please specify</v>
      </c>
      <c r="D194">
        <v>0</v>
      </c>
      <c r="E194">
        <v>0</v>
      </c>
    </row>
    <row r="195" spans="1:5" x14ac:dyDescent="0.25">
      <c r="A195" t="s">
        <v>860</v>
      </c>
      <c r="B195" t="str">
        <f>DNBS02_PART8!D51</f>
        <v xml:space="preserve">      4.7 Advances to Individuals against Shares, Bonds</v>
      </c>
      <c r="C195" t="str">
        <f>DNBS02_PART8!D43</f>
        <v xml:space="preserve">      3.d Others, if any, Please specify</v>
      </c>
      <c r="D195">
        <v>0</v>
      </c>
      <c r="E195">
        <v>0</v>
      </c>
    </row>
    <row r="196" spans="1:5" x14ac:dyDescent="0.25">
      <c r="A196" t="s">
        <v>860</v>
      </c>
      <c r="B196" t="str">
        <f>DNBS02_PART8!D52</f>
        <v>4.8 Advances to Individuals against Gold</v>
      </c>
      <c r="C196" t="str">
        <f>DNBS02_PART8!D43</f>
        <v xml:space="preserve">      3.d Others, if any, Please specify</v>
      </c>
      <c r="D196">
        <v>0</v>
      </c>
      <c r="E196">
        <v>0</v>
      </c>
    </row>
    <row r="197" spans="1:5" x14ac:dyDescent="0.25">
      <c r="A197" t="s">
        <v>860</v>
      </c>
      <c r="B197" t="str">
        <f>DNBS02_PART8!D53</f>
        <v>4.9 Micro finance loan/SHG Loan</v>
      </c>
      <c r="C197" t="str">
        <f>DNBS02_PART8!D43</f>
        <v xml:space="preserve">      3.d Others, if any, Please specify</v>
      </c>
      <c r="D197">
        <v>0</v>
      </c>
      <c r="E197">
        <v>0</v>
      </c>
    </row>
    <row r="198" spans="1:5" x14ac:dyDescent="0.25">
      <c r="A198" t="s">
        <v>865</v>
      </c>
      <c r="B198" t="str">
        <f>DNBS02_PART4!D24</f>
        <v>(a) Subsidiaries</v>
      </c>
      <c r="C198" t="str">
        <f>DNBS02_PART4!D23</f>
        <v>(vii) Investment in shares of :</v>
      </c>
      <c r="D198">
        <v>0</v>
      </c>
      <c r="E198">
        <v>0</v>
      </c>
    </row>
    <row r="199" spans="1:5" x14ac:dyDescent="0.25">
      <c r="A199" t="s">
        <v>865</v>
      </c>
      <c r="B199" t="str">
        <f>DNBS02_PART4!D25</f>
        <v>(b) Companies in the same Group</v>
      </c>
      <c r="C199" t="str">
        <f>DNBS02_PART4!D23</f>
        <v>(vii) Investment in shares of :</v>
      </c>
      <c r="D199">
        <v>0</v>
      </c>
      <c r="E199">
        <v>0</v>
      </c>
    </row>
    <row r="200" spans="1:5" x14ac:dyDescent="0.25">
      <c r="A200" t="s">
        <v>865</v>
      </c>
      <c r="B200" t="str">
        <f>DNBS02_PART4!D26</f>
        <v>(d) Other non-banking financial companies</v>
      </c>
      <c r="C200" t="str">
        <f>DNBS02_PART4!D23</f>
        <v>(vii) Investment in shares of :</v>
      </c>
      <c r="D200">
        <v>0</v>
      </c>
      <c r="E200">
        <v>0</v>
      </c>
    </row>
    <row r="201" spans="1:5" x14ac:dyDescent="0.25">
      <c r="A201" t="s">
        <v>865</v>
      </c>
      <c r="B201" t="str">
        <f>DNBS02_PART4!D28</f>
        <v>(a) Subsidiaries</v>
      </c>
      <c r="C201" t="str">
        <f>DNBS02_PART4!D27</f>
        <v>(viii) The book value of debentures, bonds, outstanding loans and advances, bills purchased and discounted (including hire-purchase and lease finance) made to, and deposits with</v>
      </c>
      <c r="D201">
        <v>0</v>
      </c>
      <c r="E201">
        <v>0</v>
      </c>
    </row>
    <row r="202" spans="1:5" x14ac:dyDescent="0.25">
      <c r="A202" t="s">
        <v>865</v>
      </c>
      <c r="B202" t="str">
        <f>DNBS02_PART4!D29</f>
        <v>(b) Companies in the same Group</v>
      </c>
      <c r="C202" t="str">
        <f>DNBS02_PART4!D27</f>
        <v>(viii) The book value of debentures, bonds, outstanding loans and advances, bills purchased and discounted (including hire-purchase and lease finance) made to, and deposits with</v>
      </c>
      <c r="D202">
        <v>0</v>
      </c>
      <c r="E202">
        <v>0</v>
      </c>
    </row>
    <row r="203" spans="1:5" x14ac:dyDescent="0.25">
      <c r="A203" t="s">
        <v>909</v>
      </c>
      <c r="B203" t="str">
        <f>DNBS02_PART8A!D18</f>
        <v>A.1 Direct Exposure (addition)</v>
      </c>
      <c r="C203" t="str">
        <f>DNBS02_PART8A!D16</f>
        <v>Exposures in Rupee</v>
      </c>
      <c r="D203">
        <v>0</v>
      </c>
      <c r="E203">
        <v>0</v>
      </c>
    </row>
    <row r="204" spans="1:5" x14ac:dyDescent="0.25">
      <c r="A204" t="s">
        <v>909</v>
      </c>
      <c r="B204" t="str">
        <f>DNBS02_PART8A!D22</f>
        <v>A.2 Indirect Exposure (addition)</v>
      </c>
      <c r="C204" t="str">
        <f>DNBS02_PART8A!D16</f>
        <v>Exposures in Rupee</v>
      </c>
      <c r="D204">
        <v>0</v>
      </c>
      <c r="E204">
        <v>0</v>
      </c>
    </row>
    <row r="205" spans="1:5" x14ac:dyDescent="0.25">
      <c r="A205" t="s">
        <v>909</v>
      </c>
      <c r="B205" t="str">
        <f>DNBS02_PART8A!D19</f>
        <v xml:space="preserve">   A.1.1 Micro Enterprises</v>
      </c>
      <c r="C205" t="str">
        <f>DNBS02_PART8A!D16</f>
        <v>Exposures in Rupee</v>
      </c>
      <c r="D205">
        <v>0</v>
      </c>
      <c r="E205">
        <v>0</v>
      </c>
    </row>
    <row r="206" spans="1:5" x14ac:dyDescent="0.25">
      <c r="A206" t="s">
        <v>909</v>
      </c>
      <c r="B206" t="str">
        <f>DNBS02_PART8A!D20</f>
        <v xml:space="preserve">   A.1.2 Small Enterprises</v>
      </c>
      <c r="C206" t="str">
        <f>DNBS02_PART8A!D16</f>
        <v>Exposures in Rupee</v>
      </c>
      <c r="D206">
        <v>0</v>
      </c>
      <c r="E206">
        <v>0</v>
      </c>
    </row>
    <row r="207" spans="1:5" x14ac:dyDescent="0.25">
      <c r="A207" t="s">
        <v>909</v>
      </c>
      <c r="B207" t="str">
        <f>DNBS02_PART8A!D21</f>
        <v xml:space="preserve">   A.1.3 Medium Enterprises</v>
      </c>
      <c r="C207" t="str">
        <f>DNBS02_PART8A!D16</f>
        <v>Exposures in Rupee</v>
      </c>
      <c r="D207">
        <v>0</v>
      </c>
      <c r="E207">
        <v>0</v>
      </c>
    </row>
    <row r="208" spans="1:5" x14ac:dyDescent="0.25">
      <c r="A208" t="s">
        <v>909</v>
      </c>
      <c r="B208" t="str">
        <f>DNBS02_PART8A!D23</f>
        <v xml:space="preserve">    A.2.1 Micro Enterprises</v>
      </c>
      <c r="C208" t="str">
        <f>DNBS02_PART8A!D16</f>
        <v>Exposures in Rupee</v>
      </c>
      <c r="D208">
        <v>0</v>
      </c>
      <c r="E208">
        <v>0</v>
      </c>
    </row>
    <row r="209" spans="1:5" x14ac:dyDescent="0.25">
      <c r="A209" t="s">
        <v>909</v>
      </c>
      <c r="B209" t="str">
        <f>DNBS02_PART8A!D24</f>
        <v xml:space="preserve">    A.2.2 Small Enterprises</v>
      </c>
      <c r="C209" t="str">
        <f>DNBS02_PART8A!D16</f>
        <v>Exposures in Rupee</v>
      </c>
      <c r="D209">
        <v>0</v>
      </c>
      <c r="E209">
        <v>0</v>
      </c>
    </row>
    <row r="210" spans="1:5" x14ac:dyDescent="0.25">
      <c r="A210" t="s">
        <v>909</v>
      </c>
      <c r="B210" t="str">
        <f>DNBS02_PART8A!D25</f>
        <v xml:space="preserve">    A.2.3 Medium Enterprises</v>
      </c>
      <c r="C210" t="str">
        <f>DNBS02_PART8A!D16</f>
        <v>Exposures in Rupee</v>
      </c>
      <c r="D210">
        <v>0</v>
      </c>
      <c r="E210">
        <v>0</v>
      </c>
    </row>
    <row r="211" spans="1:5" x14ac:dyDescent="0.25">
      <c r="A211" t="s">
        <v>860</v>
      </c>
      <c r="B211" t="e">
        <f>DNBS02_PART8!#REF!</f>
        <v>#REF!</v>
      </c>
      <c r="C211" t="str">
        <f>DNBS02_PART8!D25</f>
        <v xml:space="preserve">      2.4 Others, if any, Please specify</v>
      </c>
      <c r="D211">
        <v>0</v>
      </c>
      <c r="E211">
        <v>0</v>
      </c>
    </row>
    <row r="212" spans="1:5" x14ac:dyDescent="0.25">
      <c r="A212" t="s">
        <v>1091</v>
      </c>
      <c r="B212" t="str">
        <f>DNBS02_PART9!D19</f>
        <v xml:space="preserve">      (a) Approved securities as defined in Reserve  Bank of India Act, 1934</v>
      </c>
      <c r="C212" t="str">
        <f>DNBS02_PART9!D18</f>
        <v>IV. Investments  [See paragraph 6 of the Directions]</v>
      </c>
      <c r="D212">
        <v>0</v>
      </c>
      <c r="E212">
        <v>0</v>
      </c>
    </row>
    <row r="213" spans="1:5" x14ac:dyDescent="0.25">
      <c r="A213" t="s">
        <v>1091</v>
      </c>
      <c r="B213" t="str">
        <f>DNBS02_PART9!D20</f>
        <v xml:space="preserve">      (b) Bonds of public sector  banks </v>
      </c>
      <c r="C213" t="str">
        <f>DNBS02_PART9!D18</f>
        <v>IV. Investments  [See paragraph 6 of the Directions]</v>
      </c>
      <c r="D213">
        <v>0</v>
      </c>
      <c r="E213">
        <v>0</v>
      </c>
    </row>
    <row r="214" spans="1:5" x14ac:dyDescent="0.25">
      <c r="A214" t="s">
        <v>1091</v>
      </c>
      <c r="B214" t="str">
        <f>DNBS02_PART9!D21</f>
        <v xml:space="preserve">             (i)  Amounts deducted in PART `1’ item (xii) (Item code 150) </v>
      </c>
      <c r="C214" t="str">
        <f>DNBS02_PART9!D20</f>
        <v xml:space="preserve">      (b) Bonds of public sector  banks </v>
      </c>
      <c r="D214">
        <v>0</v>
      </c>
      <c r="E214">
        <v>0</v>
      </c>
    </row>
    <row r="215" spans="1:5" x14ac:dyDescent="0.25">
      <c r="A215" t="s">
        <v>1091</v>
      </c>
      <c r="B215" t="str">
        <f>DNBS02_PART9!D22</f>
        <v xml:space="preserve">            (ii)  Amounts not deducted in PART `1’ item (xiii) (Item code 150)</v>
      </c>
      <c r="C215" t="str">
        <f>DNBS02_PART9!D20</f>
        <v xml:space="preserve">      (b) Bonds of public sector  banks </v>
      </c>
      <c r="D215">
        <v>0</v>
      </c>
      <c r="E215">
        <v>0</v>
      </c>
    </row>
    <row r="216" spans="1:5" x14ac:dyDescent="0.25">
      <c r="A216" t="s">
        <v>1091</v>
      </c>
      <c r="B216" t="str">
        <f>DNBS02_PART9!D23</f>
        <v xml:space="preserve">      (c) FDs/CDs/bonds of public financial institutions</v>
      </c>
      <c r="C216" t="str">
        <f>DNBS02_PART9!D18</f>
        <v>IV. Investments  [See paragraph 6 of the Directions]</v>
      </c>
      <c r="D216">
        <v>0</v>
      </c>
      <c r="E216">
        <v>0</v>
      </c>
    </row>
    <row r="217" spans="1:5" x14ac:dyDescent="0.25">
      <c r="A217" t="s">
        <v>1091</v>
      </c>
      <c r="B217" t="str">
        <f>DNBS02_PART9!D24</f>
        <v xml:space="preserve">             (i) Amounts deducted in PART `1' [Item (xii) item code 150]</v>
      </c>
      <c r="C217" t="str">
        <f>DNBS02_PART9!D23</f>
        <v xml:space="preserve">      (c) FDs/CDs/bonds of public financial institutions</v>
      </c>
      <c r="D217">
        <v>0</v>
      </c>
      <c r="E217">
        <v>0</v>
      </c>
    </row>
    <row r="218" spans="1:5" x14ac:dyDescent="0.25">
      <c r="A218" t="s">
        <v>1091</v>
      </c>
      <c r="B218" t="str">
        <f>DNBS02_PART9!D25</f>
        <v xml:space="preserve">             (ii)  Amounts not deducted in PART `1’ item (xii) (Item code 150)</v>
      </c>
      <c r="C218" t="str">
        <f>DNBS02_PART9!D23</f>
        <v xml:space="preserve">      (c) FDs/CDs/bonds of public financial institutions</v>
      </c>
      <c r="D218">
        <v>0</v>
      </c>
      <c r="E218">
        <v>0</v>
      </c>
    </row>
    <row r="219" spans="1:5" x14ac:dyDescent="0.25">
      <c r="A219" t="s">
        <v>1091</v>
      </c>
      <c r="B219" t="str">
        <f>DNBS02_PART9!D28</f>
        <v xml:space="preserve">            (i) Amounts deducted in PART `1' Item (xii) (Item code 150)</v>
      </c>
      <c r="C219" t="str">
        <f>DNBS02_PART9!D27</f>
        <v xml:space="preserve">      (d) Shares of all companies and debentures/ bonds/ commercial papers of companies and units of all mutual funds</v>
      </c>
      <c r="D219">
        <v>0</v>
      </c>
      <c r="E219">
        <v>0</v>
      </c>
    </row>
    <row r="220" spans="1:5" x14ac:dyDescent="0.25">
      <c r="A220" t="s">
        <v>1091</v>
      </c>
      <c r="B220" t="str">
        <f>DNBS02_PART9!D29</f>
        <v xml:space="preserve">            (ii) Amounts not deducted in PART 1</v>
      </c>
      <c r="C220" t="str">
        <f>DNBS02_PART9!D27</f>
        <v xml:space="preserve">      (d) Shares of all companies and debentures/ bonds/ commercial papers of companies and units of all mutual funds</v>
      </c>
      <c r="D220">
        <v>0</v>
      </c>
      <c r="E220">
        <v>0</v>
      </c>
    </row>
    <row r="221" spans="1:5" x14ac:dyDescent="0.25">
      <c r="A221" t="s">
        <v>1091</v>
      </c>
      <c r="B221" t="str">
        <f>DNBS02_PART9!D32</f>
        <v xml:space="preserve">      (a) Stock on hire (Please see Note 2 below)</v>
      </c>
      <c r="C221" t="str">
        <f>DNBS02_PART9!D31</f>
        <v>V. Current Assets</v>
      </c>
      <c r="D221">
        <v>0</v>
      </c>
      <c r="E221">
        <v>0</v>
      </c>
    </row>
    <row r="222" spans="1:5" x14ac:dyDescent="0.25">
      <c r="A222" t="s">
        <v>1091</v>
      </c>
      <c r="B222" t="str">
        <f>DNBS02_PART9!D36</f>
        <v xml:space="preserve">       (b) Inter-corporate loans/ deposits</v>
      </c>
      <c r="C222" t="str">
        <f>DNBS02_PART9!D31</f>
        <v>V. Current Assets</v>
      </c>
      <c r="D222">
        <v>0</v>
      </c>
      <c r="E222">
        <v>0</v>
      </c>
    </row>
    <row r="223" spans="1:5" x14ac:dyDescent="0.25">
      <c r="A223" t="s">
        <v>1091</v>
      </c>
      <c r="B223" t="str">
        <f>DNBS02_PART9!D41</f>
        <v xml:space="preserve">       (d) Loans to staff</v>
      </c>
      <c r="C223" t="str">
        <f>DNBS02_PART9!D31</f>
        <v>V. Current Assets</v>
      </c>
      <c r="D223">
        <v>0</v>
      </c>
      <c r="E223">
        <v>0</v>
      </c>
    </row>
    <row r="224" spans="1:5" x14ac:dyDescent="0.25">
      <c r="A224" t="s">
        <v>1091</v>
      </c>
      <c r="B224" t="str">
        <f>DNBS02_PART9!D42</f>
        <v xml:space="preserve">       (e) Other  secured loans and advances considered good </v>
      </c>
      <c r="C224" t="str">
        <f>DNBS02_PART9!D31</f>
        <v>V. Current Assets</v>
      </c>
      <c r="D224">
        <v>0</v>
      </c>
      <c r="E224">
        <v>0</v>
      </c>
    </row>
    <row r="225" spans="1:5" x14ac:dyDescent="0.25">
      <c r="A225" t="s">
        <v>1091</v>
      </c>
      <c r="B225" t="str">
        <f>DNBS02_PART9!D46</f>
        <v xml:space="preserve">       (f) Bills purchased/discounted </v>
      </c>
      <c r="C225" t="str">
        <f>DNBS02_PART9!D31</f>
        <v>V. Current Assets</v>
      </c>
      <c r="D225">
        <v>0</v>
      </c>
      <c r="E225">
        <v>0</v>
      </c>
    </row>
    <row r="226" spans="1:5" x14ac:dyDescent="0.25">
      <c r="A226" t="s">
        <v>1091</v>
      </c>
      <c r="B226" t="str">
        <f>DNBS02_PART9!D50</f>
        <v xml:space="preserve">       (g) Others (to be specified in Table 13: Current Assets)</v>
      </c>
      <c r="C226" t="str">
        <f>DNBS02_PART9!D31</f>
        <v>V. Current Assets</v>
      </c>
      <c r="D226">
        <v>0</v>
      </c>
      <c r="E226">
        <v>0</v>
      </c>
    </row>
    <row r="227" spans="1:5" x14ac:dyDescent="0.25">
      <c r="A227" t="s">
        <v>1091</v>
      </c>
      <c r="B227" t="str">
        <f>DNBS02_PART9!D33</f>
        <v xml:space="preserve">            (i)  Amounts deducted in PART 1 [Item (xii) Item code 150]</v>
      </c>
      <c r="C227" t="str">
        <f>DNBS02_PART9!D32</f>
        <v xml:space="preserve">      (a) Stock on hire (Please see Note 2 below)</v>
      </c>
      <c r="D227">
        <v>0</v>
      </c>
      <c r="E227">
        <v>0</v>
      </c>
    </row>
    <row r="228" spans="1:5" x14ac:dyDescent="0.25">
      <c r="A228" t="s">
        <v>1091</v>
      </c>
      <c r="B228" t="str">
        <f>DNBS02_PART9!D34</f>
        <v xml:space="preserve">            (ii) Amounts not deducted in PART 1</v>
      </c>
      <c r="C228" t="str">
        <f>DNBS02_PART9!D32</f>
        <v xml:space="preserve">      (a) Stock on hire (Please see Note 2 below)</v>
      </c>
      <c r="D228">
        <v>0</v>
      </c>
      <c r="E228">
        <v>0</v>
      </c>
    </row>
    <row r="229" spans="1:5" x14ac:dyDescent="0.25">
      <c r="A229" t="s">
        <v>1091</v>
      </c>
      <c r="B229" t="str">
        <f>DNBS02_PART9!D37</f>
        <v xml:space="preserve">             (i) Amounts deducted in PART 1 [Item (xii) item code 150]</v>
      </c>
      <c r="C229" t="str">
        <f>DNBS02_PART9!D36</f>
        <v xml:space="preserve">       (b) Inter-corporate loans/ deposits</v>
      </c>
      <c r="D229">
        <v>0</v>
      </c>
      <c r="E229">
        <v>0</v>
      </c>
    </row>
    <row r="230" spans="1:5" x14ac:dyDescent="0.25">
      <c r="A230" t="s">
        <v>1091</v>
      </c>
      <c r="B230" t="str">
        <f>DNBS02_PART9!D38</f>
        <v xml:space="preserve">             (ii) Amounts not deducted in PART 1</v>
      </c>
      <c r="C230" t="str">
        <f>DNBS02_PART9!D36</f>
        <v xml:space="preserve">       (b) Inter-corporate loans/ deposits</v>
      </c>
      <c r="D230">
        <v>0</v>
      </c>
      <c r="E230">
        <v>0</v>
      </c>
    </row>
    <row r="231" spans="1:5" x14ac:dyDescent="0.25">
      <c r="A231" t="s">
        <v>1091</v>
      </c>
      <c r="B231" t="str">
        <f>DNBS02_PART9!D43</f>
        <v xml:space="preserve">               (i) Amounts deducted in PART 1 [Item (xii) item code 150)]</v>
      </c>
      <c r="C231" t="str">
        <f>DNBS02_PART9!D42</f>
        <v xml:space="preserve">       (e) Other  secured loans and advances considered good </v>
      </c>
      <c r="D231">
        <v>0</v>
      </c>
      <c r="E231">
        <v>0</v>
      </c>
    </row>
    <row r="232" spans="1:5" x14ac:dyDescent="0.25">
      <c r="A232" t="s">
        <v>1091</v>
      </c>
      <c r="B232" t="str">
        <f>DNBS02_PART9!D44</f>
        <v xml:space="preserve">              (ii) Amounts not deducted in PART 1</v>
      </c>
      <c r="C232" t="str">
        <f>DNBS02_PART9!D42</f>
        <v xml:space="preserve">       (e) Other  secured loans and advances considered good </v>
      </c>
      <c r="D232">
        <v>0</v>
      </c>
      <c r="E232">
        <v>0</v>
      </c>
    </row>
    <row r="233" spans="1:5" x14ac:dyDescent="0.25">
      <c r="A233" t="s">
        <v>1091</v>
      </c>
      <c r="B233" t="str">
        <f>DNBS02_PART9!D47</f>
        <v xml:space="preserve">               (i) Amounts deducted in PART 1 [Item (xii) item code 150)]</v>
      </c>
      <c r="C233" t="str">
        <f>DNBS02_PART9!D46</f>
        <v xml:space="preserve">       (f) Bills purchased/discounted </v>
      </c>
      <c r="D233">
        <v>0</v>
      </c>
      <c r="E233">
        <v>0</v>
      </c>
    </row>
    <row r="234" spans="1:5" x14ac:dyDescent="0.25">
      <c r="A234" t="s">
        <v>1091</v>
      </c>
      <c r="B234" t="str">
        <f>DNBS02_PART9!D48</f>
        <v xml:space="preserve">              (ii) Amounts not deducted in PART 1</v>
      </c>
      <c r="C234" t="str">
        <f>DNBS02_PART9!D46</f>
        <v xml:space="preserve">       (f) Bills purchased/discounted </v>
      </c>
      <c r="D234">
        <v>0</v>
      </c>
      <c r="E234">
        <v>0</v>
      </c>
    </row>
    <row r="235" spans="1:5" x14ac:dyDescent="0.25">
      <c r="A235" t="s">
        <v>1091</v>
      </c>
      <c r="B235" t="str">
        <f>DNBS02_PART9!D60</f>
        <v xml:space="preserve">          (a) Income-tax deducted at source (net of Provisions)</v>
      </c>
      <c r="C235" t="str">
        <f>DNBS02_PART9!D59</f>
        <v xml:space="preserve">VII. Other Assets </v>
      </c>
      <c r="D235">
        <v>0</v>
      </c>
      <c r="E235">
        <v>0</v>
      </c>
    </row>
    <row r="236" spans="1:5" x14ac:dyDescent="0.25">
      <c r="A236" t="s">
        <v>1091</v>
      </c>
      <c r="B236" t="str">
        <f>DNBS02_PART9!D61</f>
        <v xml:space="preserve">          (b) Advance tax paid (net of Provision)</v>
      </c>
      <c r="C236" t="str">
        <f>DNBS02_PART9!D59</f>
        <v xml:space="preserve">VII. Other Assets </v>
      </c>
      <c r="D236">
        <v>0</v>
      </c>
      <c r="E236">
        <v>0</v>
      </c>
    </row>
    <row r="237" spans="1:5" x14ac:dyDescent="0.25">
      <c r="A237" t="s">
        <v>1091</v>
      </c>
      <c r="B237" t="str">
        <f>DNBS02_PART9!D62</f>
        <v xml:space="preserve">          (c) Interest due on  Government securities </v>
      </c>
      <c r="C237" t="str">
        <f>DNBS02_PART9!D59</f>
        <v xml:space="preserve">VII. Other Assets </v>
      </c>
      <c r="D237">
        <v>0</v>
      </c>
      <c r="E237">
        <v>0</v>
      </c>
    </row>
    <row r="238" spans="1:5" x14ac:dyDescent="0.25">
      <c r="A238" t="s">
        <v>1091</v>
      </c>
      <c r="B238" t="str">
        <f>DNBS02_PART9!D63</f>
        <v xml:space="preserve">          (d) Others (to be specified in Table 14: Other Assets)</v>
      </c>
      <c r="C238" t="str">
        <f>DNBS02_PART9!D59</f>
        <v xml:space="preserve">VII. Other Assets </v>
      </c>
      <c r="D238">
        <v>0</v>
      </c>
      <c r="E238">
        <v>0</v>
      </c>
    </row>
    <row r="239" spans="1:5" x14ac:dyDescent="0.25">
      <c r="A239" t="s">
        <v>1091</v>
      </c>
      <c r="B239" t="str">
        <f>DNBS02_PART9!D52</f>
        <v xml:space="preserve">         (a) Assets leased out</v>
      </c>
      <c r="C239" t="str">
        <f>DNBS02_PART9!D51</f>
        <v>VI. Fixed Asset (net of depreciation)</v>
      </c>
      <c r="D239">
        <v>0</v>
      </c>
      <c r="E239">
        <v>0</v>
      </c>
    </row>
    <row r="240" spans="1:5" x14ac:dyDescent="0.25">
      <c r="A240" t="s">
        <v>1091</v>
      </c>
      <c r="B240" t="str">
        <f>DNBS02_PART9!D27</f>
        <v xml:space="preserve">      (d) Shares of all companies and debentures/ bonds/ commercial papers of companies and units of all mutual funds</v>
      </c>
      <c r="C240" t="str">
        <f>DNBS02_PART9!D18</f>
        <v>IV. Investments  [See paragraph 6 of the Directions]</v>
      </c>
      <c r="D240">
        <v>0</v>
      </c>
      <c r="E240">
        <v>0</v>
      </c>
    </row>
    <row r="241" spans="1:5" x14ac:dyDescent="0.25">
      <c r="A241" t="s">
        <v>1091</v>
      </c>
      <c r="B241" t="str">
        <f>DNBS02_PART9!D26</f>
        <v xml:space="preserve">     Sub-total</v>
      </c>
      <c r="C241" t="str">
        <f>DNBS02_PART9!D23</f>
        <v xml:space="preserve">      (c) FDs/CDs/bonds of public financial institutions</v>
      </c>
      <c r="D241">
        <v>0</v>
      </c>
      <c r="E241">
        <v>0</v>
      </c>
    </row>
    <row r="242" spans="1:5" x14ac:dyDescent="0.25">
      <c r="A242" t="s">
        <v>1091</v>
      </c>
      <c r="B242" t="str">
        <f>DNBS02_PART9!D30</f>
        <v xml:space="preserve">            Sub-total</v>
      </c>
      <c r="C242" t="str">
        <f>DNBS02_PART9!D27</f>
        <v xml:space="preserve">      (d) Shares of all companies and debentures/ bonds/ commercial papers of companies and units of all mutual funds</v>
      </c>
      <c r="D242">
        <v>0</v>
      </c>
      <c r="E242">
        <v>0</v>
      </c>
    </row>
    <row r="243" spans="1:5" x14ac:dyDescent="0.25">
      <c r="A243" t="s">
        <v>1091</v>
      </c>
      <c r="B243" t="str">
        <f>DNBS02_PART9!D35</f>
        <v xml:space="preserve">            Sub-total</v>
      </c>
      <c r="C243" t="str">
        <f>DNBS02_PART9!D32</f>
        <v xml:space="preserve">      (a) Stock on hire (Please see Note 2 below)</v>
      </c>
      <c r="D243">
        <v>0</v>
      </c>
      <c r="E243">
        <v>0</v>
      </c>
    </row>
    <row r="244" spans="1:5" x14ac:dyDescent="0.25">
      <c r="A244" t="s">
        <v>1091</v>
      </c>
      <c r="B244" t="str">
        <f>DNBS02_PART9!D39</f>
        <v xml:space="preserve">             Sub-total </v>
      </c>
      <c r="C244" t="str">
        <f>DNBS02_PART9!D36</f>
        <v xml:space="preserve">       (b) Inter-corporate loans/ deposits</v>
      </c>
      <c r="D244">
        <v>0</v>
      </c>
      <c r="E244">
        <v>0</v>
      </c>
    </row>
    <row r="245" spans="1:5" x14ac:dyDescent="0.25">
      <c r="A245" t="s">
        <v>1091</v>
      </c>
      <c r="B245" t="str">
        <f>DNBS02_PART9!D45</f>
        <v xml:space="preserve">              Sub-total</v>
      </c>
      <c r="C245" t="str">
        <f>DNBS02_PART9!D42</f>
        <v xml:space="preserve">       (e) Other  secured loans and advances considered good </v>
      </c>
      <c r="D245">
        <v>0</v>
      </c>
      <c r="E245">
        <v>0</v>
      </c>
    </row>
    <row r="246" spans="1:5" x14ac:dyDescent="0.25">
      <c r="A246" t="s">
        <v>1091</v>
      </c>
      <c r="B246" t="str">
        <f>DNBS02_PART9!D49</f>
        <v xml:space="preserve">               Sub-total </v>
      </c>
      <c r="C246" t="str">
        <f>DNBS02_PART9!D46</f>
        <v xml:space="preserve">       (f) Bills purchased/discounted </v>
      </c>
      <c r="D246">
        <v>0</v>
      </c>
      <c r="E246">
        <v>0</v>
      </c>
    </row>
    <row r="247" spans="1:5" x14ac:dyDescent="0.25">
      <c r="A247" t="s">
        <v>1091</v>
      </c>
      <c r="B247" t="str">
        <f>DNBS02_PART9!D53</f>
        <v xml:space="preserve">              (i) Amounts deducted in PART 1 [Item (xii) item code 150)]</v>
      </c>
      <c r="C247" t="str">
        <f>DNBS02_PART9!D52</f>
        <v xml:space="preserve">         (a) Assets leased out</v>
      </c>
      <c r="D247">
        <v>0</v>
      </c>
      <c r="E247">
        <v>0</v>
      </c>
    </row>
    <row r="248" spans="1:5" x14ac:dyDescent="0.25">
      <c r="A248" t="s">
        <v>1091</v>
      </c>
      <c r="B248" t="str">
        <f>DNBS02_PART9!D54</f>
        <v xml:space="preserve">             (ii) Amounts not deducted  in PART 1</v>
      </c>
      <c r="C248" t="str">
        <f>DNBS02_PART9!D52</f>
        <v xml:space="preserve">         (a) Assets leased out</v>
      </c>
      <c r="D248">
        <v>0</v>
      </c>
      <c r="E248">
        <v>0</v>
      </c>
    </row>
    <row r="249" spans="1:5" x14ac:dyDescent="0.25">
      <c r="A249" t="s">
        <v>1091</v>
      </c>
      <c r="B249" t="str">
        <f>DNBS02_PART9!D55</f>
        <v xml:space="preserve">              Sub-total </v>
      </c>
      <c r="C249" t="str">
        <f>DNBS02_PART9!D52</f>
        <v xml:space="preserve">         (a) Assets leased out</v>
      </c>
      <c r="D249">
        <v>0</v>
      </c>
      <c r="E249">
        <v>0</v>
      </c>
    </row>
    <row r="250" spans="1:5" x14ac:dyDescent="0.25">
      <c r="A250" t="s">
        <v>1149</v>
      </c>
      <c r="B250" t="str">
        <f>DNBS02_PART8!D38</f>
        <v>      3.10 Other Services</v>
      </c>
      <c r="C250" t="str">
        <f>DNBS02_PART8!D25</f>
        <v xml:space="preserve">      2.4 Others, if any, Please specify</v>
      </c>
      <c r="D250">
        <v>0</v>
      </c>
      <c r="E250">
        <v>0</v>
      </c>
    </row>
    <row r="251" spans="1:5" x14ac:dyDescent="0.25">
      <c r="A251" t="s">
        <v>1180</v>
      </c>
      <c r="B251" t="str">
        <f>DNBS02_PART5!D25</f>
        <v>(i) Unconditional take-out finance</v>
      </c>
      <c r="C251" t="str">
        <f>DNBS02_PART5!D24</f>
        <v>10. Take-out Finance in the books of taking-over institution</v>
      </c>
      <c r="D251">
        <v>0</v>
      </c>
      <c r="E251">
        <v>0</v>
      </c>
    </row>
    <row r="252" spans="1:5" x14ac:dyDescent="0.25">
      <c r="A252" t="s">
        <v>1180</v>
      </c>
      <c r="B252" t="str">
        <f>DNBS02_PART5!D26</f>
        <v>(ii) Conditional take-out finance</v>
      </c>
      <c r="C252" t="str">
        <f>DNBS02_PART5!D24</f>
        <v>10. Take-out Finance in the books of taking-over institution</v>
      </c>
      <c r="D252">
        <v>0</v>
      </c>
      <c r="E252">
        <v>0</v>
      </c>
    </row>
    <row r="253" spans="1:5" x14ac:dyDescent="0.25">
      <c r="A253" t="s">
        <v>1091</v>
      </c>
      <c r="B253" t="str">
        <f>DNBS02_PART9!D40</f>
        <v xml:space="preserve">       (c) Loans and advances fully secured against deposits held</v>
      </c>
      <c r="C253" t="str">
        <f>DNBS02_PART9!D31</f>
        <v>V. Current Assets</v>
      </c>
      <c r="D253">
        <v>0</v>
      </c>
      <c r="E253">
        <v>0</v>
      </c>
    </row>
    <row r="254" spans="1:5" x14ac:dyDescent="0.25">
      <c r="A254" t="s">
        <v>1091</v>
      </c>
      <c r="B254" t="str">
        <f>DNBS02_PART9!D65</f>
        <v xml:space="preserve">          (a) Fund-based claims on the Central Government</v>
      </c>
      <c r="C254" t="str">
        <f>DNBS02_PART9!D64</f>
        <v>VIII. Domestic sovereign</v>
      </c>
      <c r="D254">
        <v>0</v>
      </c>
      <c r="E254">
        <v>0</v>
      </c>
    </row>
    <row r="255" spans="1:5" x14ac:dyDescent="0.25">
      <c r="A255" t="s">
        <v>1091</v>
      </c>
      <c r="B255" t="str">
        <f>DNBS02_PART9!D66</f>
        <v xml:space="preserve">          (b) Direct loan / credit / overdraft exposure and investment in State Government securities</v>
      </c>
      <c r="C255" t="str">
        <f>DNBS02_PART9!D64</f>
        <v>VIII. Domestic sovereign</v>
      </c>
      <c r="D255">
        <v>0</v>
      </c>
      <c r="E255">
        <v>0</v>
      </c>
    </row>
    <row r="256" spans="1:5" x14ac:dyDescent="0.25">
      <c r="A256" t="s">
        <v>1091</v>
      </c>
      <c r="B256" t="str">
        <f>DNBS02_PART9!D67</f>
        <v xml:space="preserve">          (c) Central Government guaranteed claims</v>
      </c>
      <c r="C256" t="str">
        <f>DNBS02_PART9!D64</f>
        <v>VIII. Domestic sovereign</v>
      </c>
      <c r="D256">
        <v>0</v>
      </c>
      <c r="E256">
        <v>0</v>
      </c>
    </row>
    <row r="257" spans="1:5" x14ac:dyDescent="0.25">
      <c r="A257" t="s">
        <v>1091</v>
      </c>
      <c r="B257" t="str">
        <f>DNBS02_PART9!D68</f>
        <v xml:space="preserve">          (d) State Government guaranteed claims, which have not remained in default / which are in default for a period not more than 90 days</v>
      </c>
      <c r="C257" t="str">
        <f>DNBS02_PART9!D64</f>
        <v>VIII. Domestic sovereign</v>
      </c>
      <c r="D257">
        <v>0</v>
      </c>
      <c r="E257">
        <v>0</v>
      </c>
    </row>
    <row r="258" spans="1:5" x14ac:dyDescent="0.25">
      <c r="A258" t="s">
        <v>1091</v>
      </c>
      <c r="B258" t="str">
        <f>DNBS02_PART9!D69</f>
        <v xml:space="preserve">          (e) State Government guaranteed claims which have remained in default for a period of more than 90 days</v>
      </c>
      <c r="C258" t="str">
        <f>DNBS02_PART9!D64</f>
        <v>VIII. Domestic sovereign</v>
      </c>
      <c r="D258">
        <v>0</v>
      </c>
      <c r="E258">
        <v>0</v>
      </c>
    </row>
    <row r="259" spans="1:5" x14ac:dyDescent="0.25">
      <c r="A259" t="s">
        <v>1275</v>
      </c>
      <c r="B259" t="str">
        <f>DNBS02_PART1!D16</f>
        <v>Of which, (a) Equity Share Capital</v>
      </c>
      <c r="C259" t="str">
        <f>DNBS02_PART1!D15</f>
        <v>1.Total Authorised Capital (a+b)</v>
      </c>
      <c r="D259">
        <v>0</v>
      </c>
      <c r="E259">
        <v>0</v>
      </c>
    </row>
    <row r="260" spans="1:5" x14ac:dyDescent="0.25">
      <c r="A260" t="s">
        <v>1275</v>
      </c>
      <c r="B260" t="str">
        <f>DNBS02_PART1!D17</f>
        <v xml:space="preserve">                     (b) Preference Share Capital</v>
      </c>
      <c r="C260" t="str">
        <f>DNBS02_PART1!D15</f>
        <v>1.Total Authorised Capital (a+b)</v>
      </c>
      <c r="D260">
        <v>0</v>
      </c>
      <c r="E260">
        <v>0</v>
      </c>
    </row>
    <row r="261" spans="1:5" x14ac:dyDescent="0.25">
      <c r="A261" t="s">
        <v>1275</v>
      </c>
      <c r="B261" t="str">
        <f>DNBS02_PART1!D35</f>
        <v>Of which; (a) Subscribed by Retail Investors</v>
      </c>
      <c r="C261" t="str">
        <f>DNBS02_PART1!D34</f>
        <v xml:space="preserve">        (i) Debentures  (a+b+c+d+e+f+g)</v>
      </c>
      <c r="D261">
        <v>0</v>
      </c>
      <c r="E261">
        <v>0</v>
      </c>
    </row>
    <row r="262" spans="1:5" x14ac:dyDescent="0.25">
      <c r="A262" t="s">
        <v>1275</v>
      </c>
      <c r="B262" t="str">
        <f>DNBS02_PART1!D36</f>
        <v xml:space="preserve">                    (b) Subscribed by Banks</v>
      </c>
      <c r="C262" t="str">
        <f>DNBS02_PART1!D34</f>
        <v xml:space="preserve">        (i) Debentures  (a+b+c+d+e+f+g)</v>
      </c>
      <c r="D262">
        <v>0</v>
      </c>
      <c r="E262">
        <v>0</v>
      </c>
    </row>
    <row r="263" spans="1:5" x14ac:dyDescent="0.25">
      <c r="A263" t="s">
        <v>1275</v>
      </c>
      <c r="B263" t="str">
        <f>DNBS02_PART1!D37</f>
        <v xml:space="preserve">                    (c) Subscribed by NBFCs</v>
      </c>
      <c r="C263" t="str">
        <f>DNBS02_PART1!D34</f>
        <v xml:space="preserve">        (i) Debentures  (a+b+c+d+e+f+g)</v>
      </c>
      <c r="D263">
        <v>0</v>
      </c>
      <c r="E263">
        <v>0</v>
      </c>
    </row>
    <row r="264" spans="1:5" x14ac:dyDescent="0.25">
      <c r="A264" t="s">
        <v>1275</v>
      </c>
      <c r="B264" t="str">
        <f>DNBS02_PART1!D38</f>
        <v xml:space="preserve">                    (d) Subscribed by Mutual Funds </v>
      </c>
      <c r="C264" t="str">
        <f>DNBS02_PART1!D34</f>
        <v xml:space="preserve">        (i) Debentures  (a+b+c+d+e+f+g)</v>
      </c>
      <c r="D264">
        <v>0</v>
      </c>
      <c r="E264">
        <v>0</v>
      </c>
    </row>
    <row r="265" spans="1:5" x14ac:dyDescent="0.25">
      <c r="A265" t="s">
        <v>1275</v>
      </c>
      <c r="B265" t="str">
        <f>DNBS02_PART1!D39</f>
        <v xml:space="preserve">                    (e) Subscribed by Insurance Companies</v>
      </c>
      <c r="C265" t="str">
        <f>DNBS02_PART1!D34</f>
        <v xml:space="preserve">        (i) Debentures  (a+b+c+d+e+f+g)</v>
      </c>
      <c r="D265">
        <v>0</v>
      </c>
      <c r="E265">
        <v>0</v>
      </c>
    </row>
    <row r="266" spans="1:5" x14ac:dyDescent="0.25">
      <c r="A266" t="s">
        <v>1275</v>
      </c>
      <c r="B266" t="str">
        <f>DNBS02_PART1!D40</f>
        <v xml:space="preserve">                    (f) Subscribed by Pension Funds</v>
      </c>
      <c r="C266" t="str">
        <f>DNBS02_PART1!D34</f>
        <v xml:space="preserve">        (i) Debentures  (a+b+c+d+e+f+g)</v>
      </c>
      <c r="D266">
        <v>0</v>
      </c>
      <c r="E266">
        <v>0</v>
      </c>
    </row>
    <row r="267" spans="1:5" x14ac:dyDescent="0.25">
      <c r="A267" t="s">
        <v>1275</v>
      </c>
      <c r="B267" t="str">
        <f>DNBS02_PART1!D41</f>
        <v xml:space="preserve">                 (g) Others</v>
      </c>
      <c r="C267" t="str">
        <f>DNBS02_PART1!D34</f>
        <v xml:space="preserve">        (i) Debentures  (a+b+c+d+e+f+g)</v>
      </c>
      <c r="D267">
        <v>0</v>
      </c>
      <c r="E267">
        <v>0</v>
      </c>
    </row>
    <row r="268" spans="1:5" x14ac:dyDescent="0.25">
      <c r="A268" t="s">
        <v>1275</v>
      </c>
      <c r="B268" t="str">
        <f>DNBS02_PART1!D44</f>
        <v>Of which; (a) Term Loans</v>
      </c>
      <c r="C268" t="str">
        <f>DNBS02_PART1!D43</f>
        <v xml:space="preserve">    (iii) Borrowings from Banks  (a+b+c+d)</v>
      </c>
      <c r="D268">
        <v>0</v>
      </c>
      <c r="E268">
        <v>0</v>
      </c>
    </row>
    <row r="269" spans="1:5" x14ac:dyDescent="0.25">
      <c r="A269" t="s">
        <v>1275</v>
      </c>
      <c r="B269" t="str">
        <f>DNBS02_PART1!D45</f>
        <v xml:space="preserve">                  (b) Working Capital loans</v>
      </c>
      <c r="C269" t="str">
        <f>DNBS02_PART1!D43</f>
        <v xml:space="preserve">    (iii) Borrowings from Banks  (a+b+c+d)</v>
      </c>
      <c r="D269">
        <v>0</v>
      </c>
      <c r="E269">
        <v>0</v>
      </c>
    </row>
    <row r="270" spans="1:5" x14ac:dyDescent="0.25">
      <c r="A270" t="s">
        <v>1275</v>
      </c>
      <c r="B270" t="str">
        <f>DNBS02_PART1!D46</f>
        <v xml:space="preserve">                  (c ) Cash Credit</v>
      </c>
      <c r="C270" t="str">
        <f>DNBS02_PART1!D43</f>
        <v xml:space="preserve">    (iii) Borrowings from Banks  (a+b+c+d)</v>
      </c>
      <c r="D270">
        <v>0</v>
      </c>
      <c r="E270">
        <v>0</v>
      </c>
    </row>
    <row r="271" spans="1:5" x14ac:dyDescent="0.25">
      <c r="A271" t="s">
        <v>1275</v>
      </c>
      <c r="B271" t="str">
        <f>DNBS02_PART1!D47</f>
        <v xml:space="preserve">                  (d) Overdraft</v>
      </c>
      <c r="C271" t="str">
        <f>DNBS02_PART1!D43</f>
        <v xml:space="preserve">    (iii) Borrowings from Banks  (a+b+c+d)</v>
      </c>
      <c r="D271">
        <v>0</v>
      </c>
      <c r="E271">
        <v>0</v>
      </c>
    </row>
    <row r="272" spans="1:5" x14ac:dyDescent="0.25">
      <c r="A272" t="s">
        <v>1275</v>
      </c>
      <c r="B272" t="str">
        <f>DNBS02_PART1!D52</f>
        <v xml:space="preserve">    (viii) Borrowings from RBI</v>
      </c>
      <c r="C272" t="str">
        <f>DNBS02_PART1!D33</f>
        <v>4. Secured Borrowings (i+ii+iii+iv+v+vi+vii+viii+ix+x)</v>
      </c>
      <c r="D272">
        <v>0</v>
      </c>
      <c r="E272">
        <v>0</v>
      </c>
    </row>
    <row r="273" spans="1:5" x14ac:dyDescent="0.25">
      <c r="A273" t="s">
        <v>1275</v>
      </c>
      <c r="B273" t="str">
        <f>DNBS02_PART1!D51</f>
        <v xml:space="preserve">    (vii) Borrowings through CBLO/LAF</v>
      </c>
      <c r="C273" t="str">
        <f>DNBS02_PART1!D33</f>
        <v>4. Secured Borrowings (i+ii+iii+iv+v+vi+vii+viii+ix+x)</v>
      </c>
      <c r="D273">
        <v>0</v>
      </c>
      <c r="E273">
        <v>0</v>
      </c>
    </row>
    <row r="274" spans="1:5" x14ac:dyDescent="0.25">
      <c r="A274" t="s">
        <v>1275</v>
      </c>
      <c r="B274" t="str">
        <f>DNBS02_PART1!D50</f>
        <v xml:space="preserve">    (vi) Govt. Guaranteed Borrowings</v>
      </c>
      <c r="C274" t="str">
        <f>DNBS02_PART1!D33</f>
        <v>4. Secured Borrowings (i+ii+iii+iv+v+vi+vii+viii+ix+x)</v>
      </c>
      <c r="D274">
        <v>0</v>
      </c>
      <c r="E274">
        <v>0</v>
      </c>
    </row>
    <row r="275" spans="1:5" x14ac:dyDescent="0.25">
      <c r="A275" t="s">
        <v>1275</v>
      </c>
      <c r="B275" t="str">
        <f>DNBS02_PART1!D49</f>
        <v xml:space="preserve"> (v) Borrowings from Government</v>
      </c>
      <c r="C275" t="str">
        <f>DNBS02_PART1!D33</f>
        <v>4. Secured Borrowings (i+ii+iii+iv+v+vi+vii+viii+ix+x)</v>
      </c>
      <c r="D275">
        <v>0</v>
      </c>
      <c r="E275">
        <v>0</v>
      </c>
    </row>
    <row r="276" spans="1:5" x14ac:dyDescent="0.25">
      <c r="A276" t="s">
        <v>1275</v>
      </c>
      <c r="B276" t="str">
        <f>DNBS02_PART1!D61</f>
        <v>Of which; (a) Term Loans</v>
      </c>
      <c r="C276" t="str">
        <f>DNBS02_PART1!D60</f>
        <v xml:space="preserve">    (iii) Borrowings from Banks  </v>
      </c>
      <c r="D276">
        <v>0</v>
      </c>
      <c r="E276">
        <v>0</v>
      </c>
    </row>
    <row r="277" spans="1:5" x14ac:dyDescent="0.25">
      <c r="A277" t="s">
        <v>1275</v>
      </c>
      <c r="B277" t="str">
        <f>DNBS02_PART1!D62</f>
        <v xml:space="preserve">                          (b) Working Capital Loans</v>
      </c>
      <c r="C277" t="str">
        <f>DNBS02_PART1!D60</f>
        <v xml:space="preserve">    (iii) Borrowings from Banks  </v>
      </c>
      <c r="D277">
        <v>0</v>
      </c>
      <c r="E277">
        <v>0</v>
      </c>
    </row>
    <row r="278" spans="1:5" x14ac:dyDescent="0.25">
      <c r="A278" t="s">
        <v>1275</v>
      </c>
      <c r="B278" t="str">
        <f>DNBS02_PART1!D63</f>
        <v xml:space="preserve">                          (c) Cash Credit  </v>
      </c>
      <c r="C278" t="str">
        <f>DNBS02_PART1!D60</f>
        <v xml:space="preserve">    (iii) Borrowings from Banks  </v>
      </c>
      <c r="D278">
        <v>0</v>
      </c>
      <c r="E278">
        <v>0</v>
      </c>
    </row>
    <row r="279" spans="1:5" x14ac:dyDescent="0.25">
      <c r="A279" t="s">
        <v>1275</v>
      </c>
      <c r="B279" t="str">
        <f>DNBS02_PART1!D64</f>
        <v xml:space="preserve">                          (d) Overdraft</v>
      </c>
      <c r="C279" t="str">
        <f>DNBS02_PART1!D60</f>
        <v xml:space="preserve">    (iii) Borrowings from Banks  </v>
      </c>
      <c r="D279">
        <v>0</v>
      </c>
      <c r="E279">
        <v>0</v>
      </c>
    </row>
    <row r="280" spans="1:5" x14ac:dyDescent="0.25">
      <c r="A280" t="s">
        <v>1275</v>
      </c>
      <c r="B280" t="str">
        <f>DNBS02_PART1!D67</f>
        <v xml:space="preserve">Of which; (a) Subscribed by Retail Investors </v>
      </c>
      <c r="C280" t="str">
        <f>DNBS02_PART1!D66</f>
        <v xml:space="preserve">    (v) Commercial Paper</v>
      </c>
      <c r="D280">
        <v>0</v>
      </c>
      <c r="E280">
        <v>0</v>
      </c>
    </row>
    <row r="281" spans="1:5" x14ac:dyDescent="0.25">
      <c r="A281" t="s">
        <v>1275</v>
      </c>
      <c r="B281" t="str">
        <f>DNBS02_PART1!D68</f>
        <v xml:space="preserve">                       (b) Subscribed by Banks</v>
      </c>
      <c r="C281" t="str">
        <f>DNBS02_PART1!D66</f>
        <v xml:space="preserve">    (v) Commercial Paper</v>
      </c>
      <c r="D281">
        <v>0</v>
      </c>
      <c r="E281">
        <v>0</v>
      </c>
    </row>
    <row r="282" spans="1:5" x14ac:dyDescent="0.25">
      <c r="A282" t="s">
        <v>1275</v>
      </c>
      <c r="B282" t="str">
        <f>DNBS02_PART1!D69</f>
        <v xml:space="preserve">                    (c) Subscribed by NBFCs</v>
      </c>
      <c r="C282" t="str">
        <f>DNBS02_PART1!D66</f>
        <v xml:space="preserve">    (v) Commercial Paper</v>
      </c>
      <c r="D282">
        <v>0</v>
      </c>
      <c r="E282">
        <v>0</v>
      </c>
    </row>
    <row r="283" spans="1:5" x14ac:dyDescent="0.25">
      <c r="A283" t="s">
        <v>1275</v>
      </c>
      <c r="B283" t="str">
        <f>DNBS02_PART1!D70</f>
        <v xml:space="preserve">                    (d) Subscribed by Mutual Funds</v>
      </c>
      <c r="C283" t="str">
        <f>DNBS02_PART1!D66</f>
        <v xml:space="preserve">    (v) Commercial Paper</v>
      </c>
      <c r="D283">
        <v>0</v>
      </c>
      <c r="E283">
        <v>0</v>
      </c>
    </row>
    <row r="284" spans="1:5" x14ac:dyDescent="0.25">
      <c r="A284" t="s">
        <v>1275</v>
      </c>
      <c r="B284" t="str">
        <f>DNBS02_PART1!D71</f>
        <v xml:space="preserve">                    (e) Subscribed by Insurance Companies</v>
      </c>
      <c r="C284" t="str">
        <f>DNBS02_PART1!D66</f>
        <v xml:space="preserve">    (v) Commercial Paper</v>
      </c>
      <c r="D284">
        <v>0</v>
      </c>
      <c r="E284">
        <v>0</v>
      </c>
    </row>
    <row r="285" spans="1:5" x14ac:dyDescent="0.25">
      <c r="A285" t="s">
        <v>1275</v>
      </c>
      <c r="B285" t="str">
        <f>DNBS02_PART1!D72</f>
        <v xml:space="preserve">                    (f) Subscribed by Pension Funds</v>
      </c>
      <c r="C285" t="str">
        <f>DNBS02_PART1!D66</f>
        <v xml:space="preserve">    (v) Commercial Paper</v>
      </c>
      <c r="D285">
        <v>0</v>
      </c>
      <c r="E285">
        <v>0</v>
      </c>
    </row>
    <row r="286" spans="1:5" x14ac:dyDescent="0.25">
      <c r="A286" t="s">
        <v>1275</v>
      </c>
      <c r="B286" t="str">
        <f>DNBS02_PART1!D73</f>
        <v>(g) Others</v>
      </c>
      <c r="C286" t="str">
        <f>DNBS02_PART1!D66</f>
        <v xml:space="preserve">    (v) Commercial Paper</v>
      </c>
      <c r="D286">
        <v>0</v>
      </c>
      <c r="E286">
        <v>0</v>
      </c>
    </row>
    <row r="287" spans="1:5" x14ac:dyDescent="0.25">
      <c r="A287" t="s">
        <v>1275</v>
      </c>
      <c r="B287" t="str">
        <f>DNBS02_PART1!D75</f>
        <v xml:space="preserve"> Of which; (a) Subscribed by Mutual Funds</v>
      </c>
      <c r="C287" t="str">
        <f>DNBS02_PART1!D74</f>
        <v xml:space="preserve">    (vi) Debentures not in the Nature of Public Deposit</v>
      </c>
      <c r="D287">
        <v>0</v>
      </c>
      <c r="E287">
        <v>0</v>
      </c>
    </row>
    <row r="288" spans="1:5" x14ac:dyDescent="0.25">
      <c r="A288" t="s">
        <v>1275</v>
      </c>
      <c r="B288" t="str">
        <f>DNBS02_PART1!D76</f>
        <v xml:space="preserve">                        (b) Subscribed by Banks</v>
      </c>
      <c r="C288" t="str">
        <f>DNBS02_PART1!D74</f>
        <v xml:space="preserve">    (vi) Debentures not in the Nature of Public Deposit</v>
      </c>
      <c r="D288">
        <v>0</v>
      </c>
      <c r="E288">
        <v>0</v>
      </c>
    </row>
    <row r="289" spans="1:5" x14ac:dyDescent="0.25">
      <c r="A289" t="s">
        <v>1275</v>
      </c>
      <c r="B289" t="str">
        <f>DNBS02_PART1!D77</f>
        <v xml:space="preserve">                        (c) Subscribed by NBFCs</v>
      </c>
      <c r="C289" t="str">
        <f>DNBS02_PART1!D74</f>
        <v xml:space="preserve">    (vi) Debentures not in the Nature of Public Deposit</v>
      </c>
      <c r="D289">
        <v>0</v>
      </c>
      <c r="E289">
        <v>0</v>
      </c>
    </row>
    <row r="290" spans="1:5" x14ac:dyDescent="0.25">
      <c r="A290" t="s">
        <v>1275</v>
      </c>
      <c r="B290" t="str">
        <f>DNBS02_PART1!D78</f>
        <v xml:space="preserve">                        (d) Subscribed by Insurance Companies</v>
      </c>
      <c r="C290" t="str">
        <f>DNBS02_PART1!D74</f>
        <v xml:space="preserve">    (vi) Debentures not in the Nature of Public Deposit</v>
      </c>
      <c r="D290">
        <v>0</v>
      </c>
      <c r="E290">
        <v>0</v>
      </c>
    </row>
    <row r="291" spans="1:5" x14ac:dyDescent="0.25">
      <c r="A291" t="s">
        <v>1275</v>
      </c>
      <c r="B291" t="str">
        <f>DNBS02_PART1!D79</f>
        <v xml:space="preserve">                        (e) Subscribed by Pension Funds</v>
      </c>
      <c r="C291" t="str">
        <f>DNBS02_PART1!D74</f>
        <v xml:space="preserve">    (vi) Debentures not in the Nature of Public Deposit</v>
      </c>
      <c r="D291">
        <v>0</v>
      </c>
      <c r="E291">
        <v>0</v>
      </c>
    </row>
    <row r="292" spans="1:5" x14ac:dyDescent="0.25">
      <c r="A292" t="s">
        <v>1275</v>
      </c>
      <c r="B292" t="str">
        <f>DNBS02_PART1!D80</f>
        <v xml:space="preserve">                        (f) Others</v>
      </c>
      <c r="C292" t="str">
        <f>DNBS02_PART1!D74</f>
        <v xml:space="preserve">    (vi) Debentures not in the Nature of Public Deposit</v>
      </c>
      <c r="D292">
        <v>0</v>
      </c>
      <c r="E292">
        <v>0</v>
      </c>
    </row>
    <row r="293" spans="1:5" x14ac:dyDescent="0.25">
      <c r="A293" t="s">
        <v>1275</v>
      </c>
      <c r="B293" t="str">
        <f>DNBS02_PART1!D83</f>
        <v xml:space="preserve">    (ix) Borrowings from Government</v>
      </c>
      <c r="C293" t="str">
        <f>DNBS02_PART1!D55</f>
        <v>5. Unsecured Borrowings (i+ii+iii+iv+v+vi+vii+viii+ix+x+xi+xii+xiii+xiv+xv)</v>
      </c>
      <c r="D293">
        <v>0</v>
      </c>
      <c r="E293">
        <v>0</v>
      </c>
    </row>
    <row r="294" spans="1:5" x14ac:dyDescent="0.25">
      <c r="A294" t="s">
        <v>1275</v>
      </c>
      <c r="B294" t="str">
        <f>DNBS02_PART1!D84</f>
        <v xml:space="preserve"> (x) Govt. Guaranteed Borrowings</v>
      </c>
      <c r="C294" t="str">
        <f>DNBS02_PART1!D55</f>
        <v>5. Unsecured Borrowings (i+ii+iii+iv+v+vi+vii+viii+ix+x+xi+xii+xiii+xiv+xv)</v>
      </c>
      <c r="D294">
        <v>0</v>
      </c>
      <c r="E294">
        <v>0</v>
      </c>
    </row>
    <row r="295" spans="1:5" x14ac:dyDescent="0.25">
      <c r="A295" t="s">
        <v>1275</v>
      </c>
      <c r="B295" t="str">
        <f>DNBS02_PART1!D85</f>
        <v xml:space="preserve"> (xi) Call Money Borrowings</v>
      </c>
      <c r="C295" t="str">
        <f>DNBS02_PART1!D55</f>
        <v>5. Unsecured Borrowings (i+ii+iii+iv+v+vi+vii+viii+ix+x+xi+xii+xiii+xiv+xv)</v>
      </c>
      <c r="D295">
        <v>0</v>
      </c>
      <c r="E295">
        <v>0</v>
      </c>
    </row>
    <row r="296" spans="1:5" x14ac:dyDescent="0.25">
      <c r="A296" t="s">
        <v>1275</v>
      </c>
      <c r="B296" t="str">
        <f>DNBS02_PART1!D86</f>
        <v xml:space="preserve"> (xii) Borrowings from RBI</v>
      </c>
      <c r="C296" t="str">
        <f>DNBS02_PART1!D55</f>
        <v>5. Unsecured Borrowings (i+ii+iii+iv+v+vi+vii+viii+ix+x+xi+xii+xiii+xiv+xv)</v>
      </c>
      <c r="D296">
        <v>0</v>
      </c>
      <c r="E296">
        <v>0</v>
      </c>
    </row>
    <row r="297" spans="1:5" x14ac:dyDescent="0.25">
      <c r="A297" t="s">
        <v>1321</v>
      </c>
      <c r="B297" t="str">
        <f>DNBS02_PART2!D64</f>
        <v xml:space="preserve"> Of which, Capital Work In Progress</v>
      </c>
      <c r="C297" t="str">
        <f>DNBS02_PART2!D63</f>
        <v xml:space="preserve"> (i) Fixed Assets </v>
      </c>
      <c r="D297">
        <v>0</v>
      </c>
      <c r="E297">
        <v>0</v>
      </c>
    </row>
    <row r="298" spans="1:5" x14ac:dyDescent="0.25">
      <c r="A298" t="s">
        <v>1321</v>
      </c>
      <c r="B298" t="str">
        <f>DNBS02_PART2!D41</f>
        <v>(e) Bonds</v>
      </c>
      <c r="C298" t="str">
        <f>DNBS02_PART2!D36</f>
        <v xml:space="preserve"> (ii)  Total Current Investments (a+b+c+d+e+f+g+h+i)</v>
      </c>
      <c r="D298">
        <v>0</v>
      </c>
      <c r="E298">
        <v>0</v>
      </c>
    </row>
    <row r="299" spans="1:5" x14ac:dyDescent="0.25">
      <c r="A299" t="s">
        <v>1357</v>
      </c>
      <c r="B299" t="str">
        <f>DNBS02_PART6!D26</f>
        <v xml:space="preserve"> 3. Advances against securities (Corporates)</v>
      </c>
      <c r="C299" t="str">
        <f>DNBS02_PART6!D15</f>
        <v xml:space="preserve">A1. Advances to Capital Market (Fund based) </v>
      </c>
      <c r="D299">
        <v>0</v>
      </c>
      <c r="E299">
        <v>0</v>
      </c>
    </row>
    <row r="300" spans="1:5" x14ac:dyDescent="0.25">
      <c r="A300" t="s">
        <v>1357</v>
      </c>
      <c r="B300" t="str">
        <f>DNBS02_PART6!D30</f>
        <v>4. Advances to corporates on clean basis for meeting promoter's contribution to the equity of new companies in anticipation of raising resources</v>
      </c>
      <c r="C300" t="str">
        <f>DNBS02_PART6!D15</f>
        <v xml:space="preserve">A1. Advances to Capital Market (Fund based) </v>
      </c>
      <c r="D300">
        <v>0</v>
      </c>
      <c r="E300">
        <v>0</v>
      </c>
    </row>
    <row r="301" spans="1:5" x14ac:dyDescent="0.25">
      <c r="A301" t="s">
        <v>1357</v>
      </c>
      <c r="B301" t="str">
        <f>DNBS02_PART6!D31</f>
        <v xml:space="preserve"> 5. Advances to stockbrokers</v>
      </c>
      <c r="C301" t="str">
        <f>DNBS02_PART6!D15</f>
        <v xml:space="preserve">A1. Advances to Capital Market (Fund based) </v>
      </c>
      <c r="D301">
        <v>0</v>
      </c>
      <c r="E301">
        <v>0</v>
      </c>
    </row>
    <row r="302" spans="1:5" x14ac:dyDescent="0.25">
      <c r="A302" t="s">
        <v>1357</v>
      </c>
      <c r="B302" t="str">
        <f>DNBS02_PART6!D34</f>
        <v>6. Bridge loans to companies against expected equity flows / issues</v>
      </c>
      <c r="C302" t="str">
        <f>DNBS02_PART6!D15</f>
        <v xml:space="preserve">A1. Advances to Capital Market (Fund based) </v>
      </c>
      <c r="D302">
        <v>0</v>
      </c>
      <c r="E302">
        <v>0</v>
      </c>
    </row>
    <row r="303" spans="1:5" x14ac:dyDescent="0.25">
      <c r="A303" t="s">
        <v>1357</v>
      </c>
      <c r="B303" t="str">
        <f>DNBS02_PART6!D35</f>
        <v>7. All exposures to Venture Capital Funds</v>
      </c>
      <c r="C303" t="str">
        <f>DNBS02_PART6!D15</f>
        <v xml:space="preserve">A1. Advances to Capital Market (Fund based) </v>
      </c>
      <c r="D303">
        <v>0</v>
      </c>
      <c r="E303">
        <v>0</v>
      </c>
    </row>
    <row r="304" spans="1:5" x14ac:dyDescent="0.25">
      <c r="A304" t="s">
        <v>1357</v>
      </c>
      <c r="B304" t="str">
        <f>DNBS02_PART6!D17</f>
        <v xml:space="preserve">             a. Against shares</v>
      </c>
      <c r="C304" t="str">
        <f>DNBS02_PART6!D16</f>
        <v>1. Advances against securities (Individuals)</v>
      </c>
      <c r="D304">
        <v>0</v>
      </c>
      <c r="E304">
        <v>0</v>
      </c>
    </row>
    <row r="305" spans="1:5" x14ac:dyDescent="0.25">
      <c r="A305" t="s">
        <v>1357</v>
      </c>
      <c r="B305" t="str">
        <f>DNBS02_PART6!D18</f>
        <v xml:space="preserve">             b. Against bonds and debentures</v>
      </c>
      <c r="C305" t="str">
        <f>DNBS02_PART6!D16</f>
        <v>1. Advances against securities (Individuals)</v>
      </c>
      <c r="D305">
        <v>0</v>
      </c>
      <c r="E305">
        <v>0</v>
      </c>
    </row>
    <row r="306" spans="1:5" x14ac:dyDescent="0.25">
      <c r="A306" t="s">
        <v>1357</v>
      </c>
      <c r="B306" t="str">
        <f>DNBS02_PART6!D19</f>
        <v xml:space="preserve">             c. Advances against other securities</v>
      </c>
      <c r="C306" t="str">
        <f>DNBS02_PART6!D16</f>
        <v>1. Advances against securities (Individuals)</v>
      </c>
      <c r="D306">
        <v>0</v>
      </c>
      <c r="E306">
        <v>0</v>
      </c>
    </row>
    <row r="307" spans="1:5" x14ac:dyDescent="0.25">
      <c r="A307" t="s">
        <v>1357</v>
      </c>
      <c r="B307" t="str">
        <f>DNBS02_PART6!D21</f>
        <v xml:space="preserve">            a. For investment in shares</v>
      </c>
      <c r="C307" t="str">
        <f>DNBS02_PART6!D20</f>
        <v xml:space="preserve">2. Advances to individuals on clean basis </v>
      </c>
      <c r="D307">
        <v>0</v>
      </c>
      <c r="E307">
        <v>0</v>
      </c>
    </row>
    <row r="308" spans="1:5" x14ac:dyDescent="0.25">
      <c r="A308" t="s">
        <v>1357</v>
      </c>
      <c r="B308" t="str">
        <f>DNBS02_PART6!D22</f>
        <v xml:space="preserve">            b. For investment in IPOs</v>
      </c>
      <c r="C308" t="str">
        <f>DNBS02_PART6!D20</f>
        <v xml:space="preserve">2. Advances to individuals on clean basis </v>
      </c>
      <c r="D308">
        <v>0</v>
      </c>
      <c r="E308">
        <v>0</v>
      </c>
    </row>
    <row r="309" spans="1:5" x14ac:dyDescent="0.25">
      <c r="A309" t="s">
        <v>1357</v>
      </c>
      <c r="B309" t="str">
        <f>DNBS02_PART6!D23</f>
        <v xml:space="preserve">            c. For investment in ESOPs</v>
      </c>
      <c r="C309" t="str">
        <f>DNBS02_PART6!D20</f>
        <v xml:space="preserve">2. Advances to individuals on clean basis </v>
      </c>
      <c r="D309">
        <v>0</v>
      </c>
      <c r="E309">
        <v>0</v>
      </c>
    </row>
    <row r="310" spans="1:5" x14ac:dyDescent="0.25">
      <c r="A310" t="s">
        <v>1357</v>
      </c>
      <c r="B310" t="str">
        <f>DNBS02_PART6!D24</f>
        <v xml:space="preserve">            d. Convertible bonds and debentures </v>
      </c>
      <c r="C310" t="str">
        <f>DNBS02_PART6!D20</f>
        <v xml:space="preserve">2. Advances to individuals on clean basis </v>
      </c>
      <c r="D310">
        <v>0</v>
      </c>
      <c r="E310">
        <v>0</v>
      </c>
    </row>
    <row r="311" spans="1:5" x14ac:dyDescent="0.25">
      <c r="A311" t="s">
        <v>1357</v>
      </c>
      <c r="B311" t="str">
        <f>DNBS02_PART6!D25</f>
        <v xml:space="preserve">            e. For investment in units of equity-oriented mutual funds</v>
      </c>
      <c r="C311" t="str">
        <f>DNBS02_PART6!D20</f>
        <v xml:space="preserve">2. Advances to individuals on clean basis </v>
      </c>
      <c r="D311">
        <v>0</v>
      </c>
      <c r="E311">
        <v>0</v>
      </c>
    </row>
    <row r="312" spans="1:5" x14ac:dyDescent="0.25">
      <c r="A312" t="s">
        <v>1357</v>
      </c>
      <c r="B312" t="str">
        <f>DNBS02_PART6!D27</f>
        <v xml:space="preserve">             a. Against shares</v>
      </c>
      <c r="C312" t="str">
        <f>DNBS02_PART6!D26</f>
        <v xml:space="preserve"> 3. Advances against securities (Corporates)</v>
      </c>
      <c r="D312">
        <v>0</v>
      </c>
      <c r="E312">
        <v>0</v>
      </c>
    </row>
    <row r="313" spans="1:5" x14ac:dyDescent="0.25">
      <c r="A313" t="s">
        <v>1357</v>
      </c>
      <c r="B313" t="str">
        <f>DNBS02_PART6!D28</f>
        <v xml:space="preserve">             b. Against bonds and debentures</v>
      </c>
      <c r="C313" t="str">
        <f>DNBS02_PART6!D26</f>
        <v xml:space="preserve"> 3. Advances against securities (Corporates)</v>
      </c>
      <c r="D313">
        <v>0</v>
      </c>
      <c r="E313">
        <v>0</v>
      </c>
    </row>
    <row r="314" spans="1:5" x14ac:dyDescent="0.25">
      <c r="A314" t="s">
        <v>1357</v>
      </c>
      <c r="B314" t="str">
        <f>DNBS02_PART6!D29</f>
        <v xml:space="preserve">             c. Advances against other securities</v>
      </c>
      <c r="C314" t="str">
        <f>DNBS02_PART6!D26</f>
        <v xml:space="preserve"> 3. Advances against securities (Corporates)</v>
      </c>
      <c r="D314">
        <v>0</v>
      </c>
      <c r="E314">
        <v>0</v>
      </c>
    </row>
    <row r="315" spans="1:5" x14ac:dyDescent="0.25">
      <c r="A315" t="s">
        <v>1357</v>
      </c>
      <c r="B315" t="str">
        <f>DNBS02_PART6!D32</f>
        <v xml:space="preserve">             a. Secured</v>
      </c>
      <c r="C315" t="str">
        <f>DNBS02_PART6!D31</f>
        <v xml:space="preserve"> 5. Advances to stockbrokers</v>
      </c>
      <c r="D315">
        <v>0</v>
      </c>
      <c r="E315">
        <v>0</v>
      </c>
    </row>
    <row r="316" spans="1:5" x14ac:dyDescent="0.25">
      <c r="A316" t="s">
        <v>1357</v>
      </c>
      <c r="B316" t="str">
        <f>DNBS02_PART6!D33</f>
        <v xml:space="preserve">             b. Unsecured</v>
      </c>
      <c r="C316" t="str">
        <f>DNBS02_PART6!D31</f>
        <v xml:space="preserve"> 5. Advances to stockbrokers</v>
      </c>
      <c r="D316">
        <v>0</v>
      </c>
      <c r="E316">
        <v>0</v>
      </c>
    </row>
    <row r="317" spans="1:5" x14ac:dyDescent="0.25">
      <c r="A317" t="s">
        <v>1321</v>
      </c>
      <c r="B317" t="str">
        <f>DNBS02_PART2!D33</f>
        <v>(e) Bonds</v>
      </c>
      <c r="C317" t="str">
        <f>DNBS02_PART2!D28</f>
        <v>(i)  Total Long-term Investments (a+b+c+d+e+f+g)</v>
      </c>
      <c r="D317">
        <v>0</v>
      </c>
      <c r="E317">
        <v>0</v>
      </c>
    </row>
    <row r="318" spans="1:5" x14ac:dyDescent="0.25">
      <c r="A318" t="s">
        <v>1321</v>
      </c>
      <c r="B318" t="str">
        <f>DNBS02_PART2!D44</f>
        <v>(h) Stock in Trade- Financial</v>
      </c>
      <c r="C318" t="str">
        <f>DNBS02_PART2!D36</f>
        <v xml:space="preserve"> (ii)  Total Current Investments (a+b+c+d+e+f+g+h+i)</v>
      </c>
      <c r="D318">
        <v>0</v>
      </c>
      <c r="E318">
        <v>0</v>
      </c>
    </row>
    <row r="319" spans="1:5" x14ac:dyDescent="0.25">
      <c r="A319" t="s">
        <v>1321</v>
      </c>
      <c r="B319" t="str">
        <f>DNBS02_PART2!D49</f>
        <v xml:space="preserve">                      (iii) Others</v>
      </c>
      <c r="C319" t="str">
        <f>DNBS02_PART2!D46</f>
        <v>5. Cash and Bank Balances (i+ii+iii)</v>
      </c>
      <c r="D319">
        <v>0</v>
      </c>
      <c r="E319">
        <v>0</v>
      </c>
    </row>
    <row r="320" spans="1:5" x14ac:dyDescent="0.25">
      <c r="A320" t="s">
        <v>1275</v>
      </c>
      <c r="B320" t="str">
        <f>DNBS02_PART1!D30</f>
        <v xml:space="preserve">     (viii) Share Application Money Pending Allotment</v>
      </c>
      <c r="C320" t="str">
        <f>DNBS02_PART1!D22</f>
        <v>3. Reserves and Surplus (i+ii+iii+iv+v+vi+vii+viii+ix+x)</v>
      </c>
      <c r="D320">
        <v>0</v>
      </c>
      <c r="E320">
        <v>0</v>
      </c>
    </row>
    <row r="321" spans="1:5" x14ac:dyDescent="0.25">
      <c r="A321" t="s">
        <v>1091</v>
      </c>
      <c r="B321" t="str">
        <f>DNBS02_PART9!D57</f>
        <v xml:space="preserve">         (b) Premises</v>
      </c>
      <c r="C321" t="str">
        <f>DNBS02_PART9!D56</f>
        <v xml:space="preserve">Total credit exposure </v>
      </c>
      <c r="D321">
        <v>0</v>
      </c>
      <c r="E321">
        <v>0</v>
      </c>
    </row>
    <row r="322" spans="1:5" x14ac:dyDescent="0.25">
      <c r="A322" t="s">
        <v>1091</v>
      </c>
      <c r="B322" t="str">
        <f>DNBS02_PART9!D58</f>
        <v xml:space="preserve">         (c) Furniture &amp; Fixtures</v>
      </c>
      <c r="C322" t="str">
        <f>DNBS02_PART9!D56</f>
        <v xml:space="preserve">Total credit exposure </v>
      </c>
      <c r="D322">
        <v>0</v>
      </c>
      <c r="E322">
        <v>0</v>
      </c>
    </row>
    <row r="323" spans="1:5" x14ac:dyDescent="0.25">
      <c r="A323" t="s">
        <v>1275</v>
      </c>
      <c r="B323" t="str">
        <f>DNBS02_PART1!D19</f>
        <v xml:space="preserve">         (i) Ordinary Shares</v>
      </c>
      <c r="C323" t="str">
        <f>DNBS02_PART1!D18</f>
        <v>2. Share Capital (i+ii+iii)</v>
      </c>
      <c r="D323">
        <v>0</v>
      </c>
      <c r="E323">
        <v>0</v>
      </c>
    </row>
    <row r="324" spans="1:5" x14ac:dyDescent="0.25">
      <c r="A324" t="s">
        <v>1275</v>
      </c>
      <c r="B324" t="str">
        <f>DNBS02_PART1!D20</f>
        <v xml:space="preserve">        (ii) Compulsory Convertible Preference Shares</v>
      </c>
      <c r="C324" t="str">
        <f>DNBS02_PART1!D18</f>
        <v>2. Share Capital (i+ii+iii)</v>
      </c>
      <c r="D324">
        <v>0</v>
      </c>
      <c r="E324">
        <v>0</v>
      </c>
    </row>
    <row r="325" spans="1:5" x14ac:dyDescent="0.25">
      <c r="A325" t="s">
        <v>1275</v>
      </c>
      <c r="B325" t="str">
        <f>DNBS02_PART1!D21</f>
        <v xml:space="preserve">        (iii) Preference shares other than Compulsory Convertible</v>
      </c>
      <c r="C325" t="str">
        <f>DNBS02_PART1!D18</f>
        <v>2. Share Capital (i+ii+iii)</v>
      </c>
      <c r="D325">
        <v>0</v>
      </c>
      <c r="E325">
        <v>0</v>
      </c>
    </row>
    <row r="326" spans="1:5" x14ac:dyDescent="0.25">
      <c r="A326" t="s">
        <v>1180</v>
      </c>
      <c r="B326" t="str">
        <f>DNBS02_PART5!D32</f>
        <v>(i)Interest Rate Contracts</v>
      </c>
      <c r="C326" t="str">
        <f>DNBS02_PART5!D31</f>
        <v>14. Derivatives</v>
      </c>
      <c r="D326">
        <v>0</v>
      </c>
      <c r="E326">
        <v>0</v>
      </c>
    </row>
    <row r="327" spans="1:5" x14ac:dyDescent="0.25">
      <c r="A327" t="s">
        <v>1180</v>
      </c>
      <c r="B327" t="str">
        <f>DNBS02_PART5!D36</f>
        <v>(ii)Exchange Rate Contracts &amp; Gold</v>
      </c>
      <c r="C327" t="str">
        <f>DNBS02_PART5!D31</f>
        <v>14. Derivatives</v>
      </c>
      <c r="D327">
        <v>0</v>
      </c>
      <c r="E327">
        <v>0</v>
      </c>
    </row>
    <row r="328" spans="1:5" x14ac:dyDescent="0.25">
      <c r="A328" t="s">
        <v>1180</v>
      </c>
      <c r="B328" t="str">
        <f>DNBS02_PART5!D33</f>
        <v>a) Less than 1 year</v>
      </c>
      <c r="C328" t="str">
        <f>DNBS02_PART5!D32</f>
        <v>(i)Interest Rate Contracts</v>
      </c>
      <c r="D328">
        <v>0</v>
      </c>
      <c r="E328">
        <v>0</v>
      </c>
    </row>
    <row r="329" spans="1:5" x14ac:dyDescent="0.25">
      <c r="A329" t="s">
        <v>1180</v>
      </c>
      <c r="B329" t="str">
        <f>DNBS02_PART5!D34</f>
        <v>b) 1 year &lt; 5 years</v>
      </c>
      <c r="C329" t="str">
        <f>DNBS02_PART5!D32</f>
        <v>(i)Interest Rate Contracts</v>
      </c>
      <c r="D329">
        <v>0</v>
      </c>
      <c r="E329">
        <v>0</v>
      </c>
    </row>
    <row r="330" spans="1:5" x14ac:dyDescent="0.25">
      <c r="A330" t="s">
        <v>1180</v>
      </c>
      <c r="B330" t="str">
        <f>DNBS02_PART5!D35</f>
        <v>c) 5 years &amp; above</v>
      </c>
      <c r="C330" t="str">
        <f>DNBS02_PART5!D32</f>
        <v>(i)Interest Rate Contracts</v>
      </c>
      <c r="D330">
        <v>0</v>
      </c>
      <c r="E330">
        <v>0</v>
      </c>
    </row>
    <row r="331" spans="1:5" x14ac:dyDescent="0.25">
      <c r="A331" t="s">
        <v>1180</v>
      </c>
      <c r="B331" t="str">
        <f>DNBS02_PART5!D37</f>
        <v>a) Less than 1 year</v>
      </c>
      <c r="C331" t="str">
        <f>DNBS02_PART5!D36</f>
        <v>(ii)Exchange Rate Contracts &amp; Gold</v>
      </c>
      <c r="D331">
        <v>0</v>
      </c>
      <c r="E331">
        <v>0</v>
      </c>
    </row>
    <row r="332" spans="1:5" x14ac:dyDescent="0.25">
      <c r="A332" t="s">
        <v>1180</v>
      </c>
      <c r="B332" t="str">
        <f>DNBS02_PART5!D38</f>
        <v>b) 1 year &lt; 5 years</v>
      </c>
      <c r="C332" t="str">
        <f>DNBS02_PART5!D36</f>
        <v>(ii)Exchange Rate Contracts &amp; Gold</v>
      </c>
      <c r="D332">
        <v>0</v>
      </c>
      <c r="E332">
        <v>0</v>
      </c>
    </row>
    <row r="333" spans="1:5" x14ac:dyDescent="0.25">
      <c r="A333" t="s">
        <v>1180</v>
      </c>
      <c r="B333" t="str">
        <f>DNBS02_PART5!D39</f>
        <v>c) 5 years &amp; above</v>
      </c>
      <c r="C333" t="str">
        <f>DNBS02_PART5!D36</f>
        <v>(ii)Exchange Rate Contracts &amp; Gold</v>
      </c>
      <c r="D333">
        <v>0</v>
      </c>
      <c r="E333">
        <v>0</v>
      </c>
    </row>
    <row r="334" spans="1:5" x14ac:dyDescent="0.25">
      <c r="A334" t="s">
        <v>1631</v>
      </c>
      <c r="B334" t="str">
        <f>DNBS02_PART6!D36</f>
        <v>8. Other fund based advance to Capital Market</v>
      </c>
      <c r="C334" t="str">
        <f>DNBS02_PART6!D15</f>
        <v xml:space="preserve">A1. Advances to Capital Market (Fund based) </v>
      </c>
      <c r="D334">
        <v>0</v>
      </c>
      <c r="E334">
        <v>0</v>
      </c>
    </row>
    <row r="335" spans="1:5" x14ac:dyDescent="0.25">
      <c r="A335" t="s">
        <v>1695</v>
      </c>
      <c r="B335" t="str">
        <f>DNBS02_PART1!D103</f>
        <v>(iii) Loan Loss Provision</v>
      </c>
      <c r="C335" t="str">
        <f>DNBS02_PART1!D100</f>
        <v>7. Provisions (i+ii+iv+v+vi+vii+viii+ix)</v>
      </c>
      <c r="D335">
        <v>0</v>
      </c>
      <c r="E335">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8FC798E-AF93-4BE0-AA00-2DACFCABA4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8</vt:i4>
      </vt:variant>
    </vt:vector>
  </HeadingPairs>
  <TitlesOfParts>
    <vt:vector size="39" baseType="lpstr">
      <vt:lpstr>StartUp</vt:lpstr>
      <vt:lpstr>Sheet1</vt:lpstr>
      <vt:lpstr>Navigator</vt:lpstr>
      <vt:lpstr>DNBS02_PART9</vt:lpstr>
      <vt:lpstr>DNBS02_PART5</vt:lpstr>
      <vt:lpstr>FilingInfo</vt:lpstr>
      <vt:lpstr>AuthorisedSignatory</vt:lpstr>
      <vt:lpstr>DNBS02_PART1</vt:lpstr>
      <vt:lpstr>DNBS02_PART2</vt:lpstr>
      <vt:lpstr>DNBS02_PART3</vt:lpstr>
      <vt:lpstr>DNBS02_PART4</vt:lpstr>
      <vt:lpstr>DNBS02_PART6</vt:lpstr>
      <vt:lpstr>DNBS02_PART7</vt:lpstr>
      <vt:lpstr>DNBS02_PART7A</vt:lpstr>
      <vt:lpstr>DNBS02_PART8</vt:lpstr>
      <vt:lpstr>DNBS02_PART8A</vt:lpstr>
      <vt:lpstr>DNBS02_PART8B</vt:lpstr>
      <vt:lpstr>DNBS02_PART8C</vt:lpstr>
      <vt:lpstr>DNBS02_Annex1</vt:lpstr>
      <vt:lpstr>DNBS02_Annex2</vt:lpstr>
      <vt:lpstr>DNBS02_Annex3</vt:lpstr>
      <vt:lpstr>DNBS02_Annex4</vt:lpstr>
      <vt:lpstr>DNBS02_Annex5</vt:lpstr>
      <vt:lpstr>DNBS02_Annex6</vt:lpstr>
      <vt:lpstr>DNBS02_Annex7</vt:lpstr>
      <vt:lpstr>DNBS02_Annex8</vt:lpstr>
      <vt:lpstr>DNBS02_Annex9</vt:lpstr>
      <vt:lpstr>DNBS02_Annex10</vt:lpstr>
      <vt:lpstr>DNBS02_Annex11</vt:lpstr>
      <vt:lpstr>DNBS02_Annex12</vt:lpstr>
      <vt:lpstr>DNBS02_Annex13</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Snehanka Mhatre</dc:creator>
  <cp:lastModifiedBy>RBIWebsite Support, Gaush</cp:lastModifiedBy>
  <dcterms:created xsi:type="dcterms:W3CDTF">2010-12-09T08:47:06Z</dcterms:created>
  <dcterms:modified xsi:type="dcterms:W3CDTF">2022-11-25T09:32:43Z</dcterms:modified>
</cp:coreProperties>
</file>